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9440" windowHeight="8175" tabRatio="863" activeTab="0"/>
  </bookViews>
  <sheets>
    <sheet name="Командное первенство область" sheetId="1" r:id="rId1"/>
    <sheet name="Личное область" sheetId="2" r:id="rId2"/>
  </sheets>
  <definedNames>
    <definedName name="_xlnm._FilterDatabase" localSheetId="1" hidden="1">'Личное область'!$B$7:$O$109</definedName>
  </definedNames>
  <calcPr fullCalcOnLoad="1"/>
</workbook>
</file>

<file path=xl/sharedStrings.xml><?xml version="1.0" encoding="utf-8"?>
<sst xmlns="http://schemas.openxmlformats.org/spreadsheetml/2006/main" count="446" uniqueCount="184">
  <si>
    <t>Время старта</t>
  </si>
  <si>
    <t>Время финиша</t>
  </si>
  <si>
    <t>№ насп.</t>
  </si>
  <si>
    <t>Фамилия, имя, отчество</t>
  </si>
  <si>
    <t>Команда</t>
  </si>
  <si>
    <t>Штраф за промахи (+)</t>
  </si>
  <si>
    <t>Окончательный результат</t>
  </si>
  <si>
    <t>Место</t>
  </si>
  <si>
    <t>ПРОТОКОЛ</t>
  </si>
  <si>
    <t>по охотничьему биатлону</t>
  </si>
  <si>
    <t>Год рожд.</t>
  </si>
  <si>
    <t>Предварит. результат</t>
  </si>
  <si>
    <t>Кол-во промахов</t>
  </si>
  <si>
    <t>КОМАНДНОЕ ПЕРВЕНСТВО</t>
  </si>
  <si>
    <t>Окончат. Результат</t>
  </si>
  <si>
    <t>Общее время команды</t>
  </si>
  <si>
    <t>Общее время команды (скрыть столбец потом)</t>
  </si>
  <si>
    <t>Усть-Катав</t>
  </si>
  <si>
    <t>Аша</t>
  </si>
  <si>
    <t>Кизил</t>
  </si>
  <si>
    <t>Еткуль</t>
  </si>
  <si>
    <t>Варна</t>
  </si>
  <si>
    <t>Сосновка</t>
  </si>
  <si>
    <t>Копейск</t>
  </si>
  <si>
    <t>Озерск</t>
  </si>
  <si>
    <t>Сатка</t>
  </si>
  <si>
    <t>Аргаяш</t>
  </si>
  <si>
    <t>Категор.</t>
  </si>
  <si>
    <t>Катав-Ивановск</t>
  </si>
  <si>
    <t>Город (1) прим.</t>
  </si>
  <si>
    <t>Кол-во команд</t>
  </si>
  <si>
    <t>Командное/личное</t>
  </si>
  <si>
    <t>Шафиков Мингаж</t>
  </si>
  <si>
    <t>Абдуллин Аивар</t>
  </si>
  <si>
    <t>Камалов Альфред</t>
  </si>
  <si>
    <t>Котов Павел</t>
  </si>
  <si>
    <t>Халтурин Анатолий</t>
  </si>
  <si>
    <t xml:space="preserve">Чудайкин Александр </t>
  </si>
  <si>
    <t xml:space="preserve">Никитин Константин </t>
  </si>
  <si>
    <t>Перфильев Валерий</t>
  </si>
  <si>
    <t xml:space="preserve">Бердников Владимир </t>
  </si>
  <si>
    <t xml:space="preserve">Гречишников Владимир </t>
  </si>
  <si>
    <t xml:space="preserve">Водопьянов Сергей </t>
  </si>
  <si>
    <t xml:space="preserve">Шувалов Андрей </t>
  </si>
  <si>
    <t xml:space="preserve">Такмаков Семен </t>
  </si>
  <si>
    <t>Хохряков Александр</t>
  </si>
  <si>
    <t>Ефимов Евгений</t>
  </si>
  <si>
    <t xml:space="preserve">Пугач Александр </t>
  </si>
  <si>
    <t>Екатеринбург</t>
  </si>
  <si>
    <t>Залевский Евгений</t>
  </si>
  <si>
    <t>Сумин Павел</t>
  </si>
  <si>
    <t xml:space="preserve">Тюленов Евгений </t>
  </si>
  <si>
    <t>Миасс</t>
  </si>
  <si>
    <t>Белобородов Иван</t>
  </si>
  <si>
    <t>Фролов Михаил</t>
  </si>
  <si>
    <t>Ломоносов Роман</t>
  </si>
  <si>
    <t>Киселев Николай</t>
  </si>
  <si>
    <t>Жигалов Николай</t>
  </si>
  <si>
    <t>Митрофанов Сергей</t>
  </si>
  <si>
    <t>Афлетонов Тимур</t>
  </si>
  <si>
    <t>Величкин Дмитрий</t>
  </si>
  <si>
    <t>Курчатовск.РО</t>
  </si>
  <si>
    <t>Синицын Борис</t>
  </si>
  <si>
    <t>Щекотов Алексей</t>
  </si>
  <si>
    <t>Герман Петр</t>
  </si>
  <si>
    <t>Кочнев Анатолий</t>
  </si>
  <si>
    <t>Корнеев Юрий</t>
  </si>
  <si>
    <t>Елпаев Анатолий</t>
  </si>
  <si>
    <t>Болгар Тимофей</t>
  </si>
  <si>
    <t>старше 60 лет</t>
  </si>
  <si>
    <t xml:space="preserve"> 3 марта 2018, полигон</t>
  </si>
  <si>
    <t xml:space="preserve">Дедилов Анатолий </t>
  </si>
  <si>
    <t xml:space="preserve">Оноприенко Юрий </t>
  </si>
  <si>
    <t xml:space="preserve">Живуцкий Дмитрий </t>
  </si>
  <si>
    <t xml:space="preserve">Стулов Виктор </t>
  </si>
  <si>
    <t>Корнеев Артем</t>
  </si>
  <si>
    <t>Вирясов Олег</t>
  </si>
  <si>
    <t xml:space="preserve">Шорин Дмитий </t>
  </si>
  <si>
    <t xml:space="preserve">Звездин Александр </t>
  </si>
  <si>
    <t xml:space="preserve">Листопад Максим </t>
  </si>
  <si>
    <t>Худяков Виктор</t>
  </si>
  <si>
    <t xml:space="preserve">Гладышев Виктор </t>
  </si>
  <si>
    <t>Бочкарев Сергей</t>
  </si>
  <si>
    <t>Печенкин Павел</t>
  </si>
  <si>
    <t xml:space="preserve">Шевантаев Константин </t>
  </si>
  <si>
    <t xml:space="preserve">Феофилактов Алексей </t>
  </si>
  <si>
    <t xml:space="preserve">Женихов Андрей </t>
  </si>
  <si>
    <t>Тюленов Владимир</t>
  </si>
  <si>
    <t>3 марта 2018, полигон</t>
  </si>
  <si>
    <t>Номер п/п</t>
  </si>
  <si>
    <t>Фамилия, имя</t>
  </si>
  <si>
    <t>Команда (первичная организация)</t>
  </si>
  <si>
    <t xml:space="preserve">Златоуст </t>
  </si>
  <si>
    <t xml:space="preserve">Миасс </t>
  </si>
  <si>
    <t xml:space="preserve">ЛИЧНОЕ ПЕРВЕНСТВО </t>
  </si>
  <si>
    <t>Категория по возрасту</t>
  </si>
  <si>
    <t>Командное/ личное</t>
  </si>
  <si>
    <t>Жданов Павел</t>
  </si>
  <si>
    <t>МГОООиР</t>
  </si>
  <si>
    <t>Куницен Иван</t>
  </si>
  <si>
    <t>Родичкин Антон</t>
  </si>
  <si>
    <t>Мухорин Павел</t>
  </si>
  <si>
    <t>Хлабыстин Иван</t>
  </si>
  <si>
    <t>Касли</t>
  </si>
  <si>
    <t>Шамало Валентин</t>
  </si>
  <si>
    <t>Дорогин Дмитрий</t>
  </si>
  <si>
    <t>Филимоненко Виталий</t>
  </si>
  <si>
    <t>Металлургич ПОРТ</t>
  </si>
  <si>
    <t>Мокин Дмитрий</t>
  </si>
  <si>
    <t>Мокин Сергей</t>
  </si>
  <si>
    <t>Егоров Егор</t>
  </si>
  <si>
    <t>Пластовское РО</t>
  </si>
  <si>
    <t>Русин Александр</t>
  </si>
  <si>
    <t>Бреды</t>
  </si>
  <si>
    <t>Медведев Александр</t>
  </si>
  <si>
    <t>Кубжанов Евгений</t>
  </si>
  <si>
    <t>Бочкарев Николай</t>
  </si>
  <si>
    <t>Лисак Василий</t>
  </si>
  <si>
    <t>Бондарев Александр</t>
  </si>
  <si>
    <t>ГО Калининский</t>
  </si>
  <si>
    <t>Мухамедов Руслан</t>
  </si>
  <si>
    <t>Баранов Михаил</t>
  </si>
  <si>
    <t>Закиров Камил</t>
  </si>
  <si>
    <t>Саргазы 1</t>
  </si>
  <si>
    <t>Саргазы 2</t>
  </si>
  <si>
    <t>Никитин Виктор</t>
  </si>
  <si>
    <t>Васильев Антон</t>
  </si>
  <si>
    <t>Гайфуллин Радмир</t>
  </si>
  <si>
    <t>Николаев Дмитрий</t>
  </si>
  <si>
    <t>Злотников Яков</t>
  </si>
  <si>
    <t>Гайков Денис</t>
  </si>
  <si>
    <t>Дегтерев Алексей</t>
  </si>
  <si>
    <t>Ленинский (Куба)1</t>
  </si>
  <si>
    <t>Ленинский (Куба)2</t>
  </si>
  <si>
    <t>Двуреченский Евгений</t>
  </si>
  <si>
    <t>Вавилин Станислав</t>
  </si>
  <si>
    <t>Бредихин Алексей</t>
  </si>
  <si>
    <t>Фролов Дмитрий</t>
  </si>
  <si>
    <t>Приданников Владимир</t>
  </si>
  <si>
    <t>Увелка</t>
  </si>
  <si>
    <t>Красноармейка</t>
  </si>
  <si>
    <t>Синицын Александр</t>
  </si>
  <si>
    <t>Дербенев Алексей</t>
  </si>
  <si>
    <t>Попков Игорь</t>
  </si>
  <si>
    <t>Попков Алексей</t>
  </si>
  <si>
    <t>Чванов Константин</t>
  </si>
  <si>
    <t>Охотклуб</t>
  </si>
  <si>
    <t>Сосновское РО</t>
  </si>
  <si>
    <t>Середа Евгений</t>
  </si>
  <si>
    <t>Данильченко Сергей</t>
  </si>
  <si>
    <t>Ехлаков Евгений</t>
  </si>
  <si>
    <t>Брусницын Михаил</t>
  </si>
  <si>
    <t>Залевский Александр</t>
  </si>
  <si>
    <t>Тихонов Константин</t>
  </si>
  <si>
    <t>Карабаш1</t>
  </si>
  <si>
    <t>Карабаш2</t>
  </si>
  <si>
    <t>Октябрьский РО</t>
  </si>
  <si>
    <t>Квасков Александр</t>
  </si>
  <si>
    <t>Первичное областное</t>
  </si>
  <si>
    <t>Емельяненко Алексей</t>
  </si>
  <si>
    <t>Сабадаш Андрей</t>
  </si>
  <si>
    <t>Кривцов Алексей</t>
  </si>
  <si>
    <t>Горабец Сергей</t>
  </si>
  <si>
    <t>Морозовский Сергей</t>
  </si>
  <si>
    <t>Иванов Александр</t>
  </si>
  <si>
    <t>Ленинский РО1</t>
  </si>
  <si>
    <t>Ленинский РО2</t>
  </si>
  <si>
    <t>вне зачета</t>
  </si>
  <si>
    <t>РОО "Союз обществ охотников и рыболовов" Челябинской область ("Облохотрыболовсоюз")</t>
  </si>
  <si>
    <t>Штраф</t>
  </si>
  <si>
    <t>Карабаш 2</t>
  </si>
  <si>
    <t>Карабаш 1</t>
  </si>
  <si>
    <t>Ленинский РО 2</t>
  </si>
  <si>
    <t>Ленинский РО 1</t>
  </si>
  <si>
    <t xml:space="preserve">Ленинский РО 1 </t>
  </si>
  <si>
    <t>Ленинский (Куба) 2</t>
  </si>
  <si>
    <t>Ленинский (Куба) 1</t>
  </si>
  <si>
    <t>узкие</t>
  </si>
  <si>
    <t>узк</t>
  </si>
  <si>
    <t>личн</t>
  </si>
  <si>
    <t xml:space="preserve">ПРОТОКОЛ </t>
  </si>
  <si>
    <t>X лично-командные соревнования "Облохотрыболовсоюза"</t>
  </si>
  <si>
    <t>РОО "Союз обществ охотников и рыболовов" Челябинской области ("Облохотрыболовсоюз")</t>
  </si>
  <si>
    <t>X лично-командных соревнований "Облохотрыболовсоюза"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</si>
</sst>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Black"/>
      <family val="2"/>
    </font>
    <font>
      <b/>
      <i/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2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textRotation="90" wrapText="1"/>
    </xf>
    <xf numFmtId="172" fontId="0" fillId="0" borderId="12" xfId="0" applyNumberFormat="1" applyBorder="1" applyAlignment="1">
      <alignment horizontal="center"/>
    </xf>
    <xf numFmtId="172" fontId="2" fillId="0" borderId="12" xfId="0" applyNumberFormat="1" applyFont="1" applyBorder="1" applyAlignment="1">
      <alignment vertical="center"/>
    </xf>
    <xf numFmtId="172" fontId="0" fillId="0" borderId="13" xfId="0" applyNumberFormat="1" applyBorder="1" applyAlignment="1">
      <alignment horizontal="center"/>
    </xf>
    <xf numFmtId="172" fontId="2" fillId="0" borderId="13" xfId="0" applyNumberFormat="1" applyFont="1" applyBorder="1" applyAlignment="1">
      <alignment vertical="center"/>
    </xf>
    <xf numFmtId="172" fontId="0" fillId="0" borderId="14" xfId="0" applyNumberFormat="1" applyBorder="1" applyAlignment="1">
      <alignment horizontal="center"/>
    </xf>
    <xf numFmtId="172" fontId="2" fillId="0" borderId="14" xfId="0" applyNumberFormat="1" applyFont="1" applyBorder="1" applyAlignment="1">
      <alignment vertical="center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2" fontId="2" fillId="0" borderId="12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72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72" fontId="2" fillId="0" borderId="11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horizontal="center"/>
    </xf>
    <xf numFmtId="172" fontId="2" fillId="0" borderId="13" xfId="0" applyNumberFormat="1" applyFont="1" applyFill="1" applyBorder="1" applyAlignment="1">
      <alignment vertical="center"/>
    </xf>
    <xf numFmtId="172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72" fontId="2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5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172" fontId="2" fillId="0" borderId="19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72" fontId="2" fillId="0" borderId="20" xfId="0" applyNumberFormat="1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2" fontId="2" fillId="0" borderId="19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72" fontId="0" fillId="0" borderId="20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72" fontId="0" fillId="0" borderId="14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172" fontId="0" fillId="0" borderId="20" xfId="0" applyNumberFormat="1" applyBorder="1" applyAlignment="1">
      <alignment horizontal="center" vertical="center" textRotation="90" wrapText="1"/>
    </xf>
    <xf numFmtId="0" fontId="0" fillId="0" borderId="20" xfId="0" applyNumberFormat="1" applyBorder="1" applyAlignment="1">
      <alignment horizontal="center" vertical="center" textRotation="90" wrapText="1"/>
    </xf>
    <xf numFmtId="172" fontId="0" fillId="0" borderId="20" xfId="0" applyNumberFormat="1" applyBorder="1" applyAlignment="1">
      <alignment horizontal="center" vertical="center" wrapText="1"/>
    </xf>
    <xf numFmtId="172" fontId="1" fillId="33" borderId="20" xfId="0" applyNumberFormat="1" applyFont="1" applyFill="1" applyBorder="1" applyAlignment="1">
      <alignment horizontal="center" vertical="center" textRotation="90" wrapText="1"/>
    </xf>
    <xf numFmtId="172" fontId="0" fillId="0" borderId="23" xfId="0" applyNumberFormat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2" fontId="2" fillId="0" borderId="32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Layout" zoomScale="90" zoomScaleSheetLayoutView="100" zoomScalePageLayoutView="90" workbookViewId="0" topLeftCell="A1">
      <selection activeCell="C6" sqref="C6:O7"/>
    </sheetView>
  </sheetViews>
  <sheetFormatPr defaultColWidth="9.00390625" defaultRowHeight="12.75"/>
  <cols>
    <col min="1" max="1" width="4.625" style="0" customWidth="1"/>
    <col min="2" max="2" width="5.625" style="3" customWidth="1"/>
    <col min="3" max="3" width="23.125" style="0" customWidth="1"/>
    <col min="4" max="4" width="18.75390625" style="3" customWidth="1"/>
    <col min="5" max="5" width="5.75390625" style="3" customWidth="1"/>
    <col min="6" max="8" width="3.375" style="3" customWidth="1"/>
    <col min="9" max="10" width="7.625" style="6" customWidth="1"/>
    <col min="11" max="11" width="9.00390625" style="6" customWidth="1"/>
    <col min="12" max="12" width="4.75390625" style="7" customWidth="1"/>
    <col min="13" max="13" width="9.125" style="2" customWidth="1"/>
    <col min="14" max="14" width="7.25390625" style="6" customWidth="1"/>
    <col min="15" max="15" width="10.25390625" style="6" customWidth="1"/>
    <col min="16" max="16" width="0.2421875" style="6" hidden="1" customWidth="1"/>
    <col min="17" max="17" width="8.125" style="6" hidden="1" customWidth="1"/>
    <col min="18" max="18" width="10.125" style="3" customWidth="1"/>
    <col min="19" max="19" width="6.375" style="0" customWidth="1"/>
  </cols>
  <sheetData>
    <row r="1" spans="2:19" ht="14.25">
      <c r="B1" s="122" t="s">
        <v>182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2:18" ht="18">
      <c r="B2" s="123" t="s">
        <v>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ht="18">
      <c r="B3" s="123" t="s">
        <v>183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18" ht="18">
      <c r="B4" s="123" t="s">
        <v>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18">
      <c r="B5" s="124" t="s">
        <v>13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18" ht="18.75" thickBot="1">
      <c r="B6" s="8"/>
      <c r="C6" s="125" t="s">
        <v>88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9"/>
      <c r="Q6" s="9"/>
      <c r="R6" s="10"/>
    </row>
    <row r="7" spans="1:19" ht="60.75" customHeight="1" thickBot="1">
      <c r="A7" s="103" t="s">
        <v>30</v>
      </c>
      <c r="B7" s="104" t="s">
        <v>2</v>
      </c>
      <c r="C7" s="105" t="s">
        <v>3</v>
      </c>
      <c r="D7" s="105" t="s">
        <v>4</v>
      </c>
      <c r="E7" s="104" t="s">
        <v>10</v>
      </c>
      <c r="F7" s="104" t="s">
        <v>27</v>
      </c>
      <c r="G7" s="106" t="s">
        <v>31</v>
      </c>
      <c r="H7" s="106" t="s">
        <v>29</v>
      </c>
      <c r="I7" s="107" t="s">
        <v>0</v>
      </c>
      <c r="J7" s="107" t="s">
        <v>1</v>
      </c>
      <c r="K7" s="107" t="s">
        <v>11</v>
      </c>
      <c r="L7" s="108" t="s">
        <v>12</v>
      </c>
      <c r="M7" s="107" t="s">
        <v>5</v>
      </c>
      <c r="N7" s="107" t="s">
        <v>169</v>
      </c>
      <c r="O7" s="109" t="s">
        <v>14</v>
      </c>
      <c r="P7" s="110" t="s">
        <v>16</v>
      </c>
      <c r="Q7" s="110"/>
      <c r="R7" s="105" t="s">
        <v>15</v>
      </c>
      <c r="S7" s="111" t="s">
        <v>7</v>
      </c>
    </row>
    <row r="8" spans="1:21" ht="12.75">
      <c r="A8" s="142">
        <v>1</v>
      </c>
      <c r="B8" s="26">
        <v>26</v>
      </c>
      <c r="C8" s="25" t="s">
        <v>78</v>
      </c>
      <c r="D8" s="26" t="s">
        <v>52</v>
      </c>
      <c r="E8" s="26">
        <v>1986</v>
      </c>
      <c r="F8" s="26">
        <f aca="true" t="shared" si="0" ref="F8:F26">IF(2017-E8&lt;60,1,IF(2017-E8=60,0,IF(2017-E8&gt;60,2)))</f>
        <v>1</v>
      </c>
      <c r="G8" s="26"/>
      <c r="H8" s="26"/>
      <c r="I8" s="34">
        <v>0.0173611111111111</v>
      </c>
      <c r="J8" s="34">
        <v>0.02732638888888889</v>
      </c>
      <c r="K8" s="34">
        <f aca="true" t="shared" si="1" ref="K8:K39">J8-I8</f>
        <v>0.009965277777777788</v>
      </c>
      <c r="L8" s="41">
        <v>0</v>
      </c>
      <c r="M8" s="34" t="str">
        <f aca="true" t="shared" si="2" ref="M8:M39">IF(L8=0,"00:00:00",IF(L8=1,"00:01:00"))</f>
        <v>00:00:00</v>
      </c>
      <c r="N8" s="34"/>
      <c r="O8" s="57">
        <f aca="true" t="shared" si="3" ref="O8:O33">K8+M8-N8</f>
        <v>0.009965277777777788</v>
      </c>
      <c r="P8" s="82">
        <f>O8+O9+O10</f>
        <v>0.03289351851851849</v>
      </c>
      <c r="Q8" s="42"/>
      <c r="R8" s="140">
        <f>P10</f>
        <v>0.03289351851851849</v>
      </c>
      <c r="S8" s="126">
        <v>1</v>
      </c>
      <c r="U8" s="21"/>
    </row>
    <row r="9" spans="1:19" ht="12.75">
      <c r="A9" s="143"/>
      <c r="B9" s="33">
        <v>25</v>
      </c>
      <c r="C9" s="32" t="s">
        <v>39</v>
      </c>
      <c r="D9" s="33" t="s">
        <v>52</v>
      </c>
      <c r="E9" s="33">
        <v>1970</v>
      </c>
      <c r="F9" s="33">
        <f t="shared" si="0"/>
        <v>1</v>
      </c>
      <c r="G9" s="33"/>
      <c r="H9" s="33"/>
      <c r="I9" s="28">
        <v>0.0166666666666667</v>
      </c>
      <c r="J9" s="28">
        <v>0.02829861111111111</v>
      </c>
      <c r="K9" s="28">
        <f t="shared" si="1"/>
        <v>0.01163194444444441</v>
      </c>
      <c r="L9" s="35">
        <v>1</v>
      </c>
      <c r="M9" s="28" t="str">
        <f t="shared" si="2"/>
        <v>00:01:00</v>
      </c>
      <c r="N9" s="28"/>
      <c r="O9" s="49">
        <f t="shared" si="3"/>
        <v>0.012326388888888854</v>
      </c>
      <c r="P9" s="40">
        <f>O8+O9+O10</f>
        <v>0.03289351851851849</v>
      </c>
      <c r="Q9" s="36"/>
      <c r="R9" s="138"/>
      <c r="S9" s="127"/>
    </row>
    <row r="10" spans="1:19" ht="13.5" thickBot="1">
      <c r="A10" s="144"/>
      <c r="B10" s="23">
        <v>3</v>
      </c>
      <c r="C10" s="37" t="s">
        <v>117</v>
      </c>
      <c r="D10" s="23" t="s">
        <v>93</v>
      </c>
      <c r="E10" s="23">
        <v>1986</v>
      </c>
      <c r="F10" s="23">
        <f t="shared" si="0"/>
        <v>1</v>
      </c>
      <c r="G10" s="23"/>
      <c r="H10" s="23"/>
      <c r="I10" s="43">
        <v>0.00138888888888889</v>
      </c>
      <c r="J10" s="43">
        <v>0.011296296296296296</v>
      </c>
      <c r="K10" s="43">
        <f t="shared" si="1"/>
        <v>0.009907407407407406</v>
      </c>
      <c r="L10" s="44">
        <v>1</v>
      </c>
      <c r="M10" s="43" t="str">
        <f t="shared" si="2"/>
        <v>00:01:00</v>
      </c>
      <c r="N10" s="43"/>
      <c r="O10" s="58">
        <f t="shared" si="3"/>
        <v>0.01060185185185185</v>
      </c>
      <c r="P10" s="45">
        <f>O8+O9+O10</f>
        <v>0.03289351851851849</v>
      </c>
      <c r="Q10" s="45"/>
      <c r="R10" s="141"/>
      <c r="S10" s="128"/>
    </row>
    <row r="11" spans="1:19" ht="12.75">
      <c r="A11" s="142">
        <v>2</v>
      </c>
      <c r="B11" s="26">
        <v>74</v>
      </c>
      <c r="C11" s="25" t="s">
        <v>77</v>
      </c>
      <c r="D11" s="26" t="s">
        <v>20</v>
      </c>
      <c r="E11" s="26">
        <v>1976</v>
      </c>
      <c r="F11" s="26">
        <f t="shared" si="0"/>
        <v>1</v>
      </c>
      <c r="G11" s="26"/>
      <c r="H11" s="26"/>
      <c r="I11" s="34">
        <v>0.0506944444444444</v>
      </c>
      <c r="J11" s="34">
        <v>0.06136574074074074</v>
      </c>
      <c r="K11" s="34">
        <f t="shared" si="1"/>
        <v>0.010671296296296338</v>
      </c>
      <c r="L11" s="41">
        <v>0</v>
      </c>
      <c r="M11" s="34" t="str">
        <f t="shared" si="2"/>
        <v>00:00:00</v>
      </c>
      <c r="N11" s="34"/>
      <c r="O11" s="57">
        <f t="shared" si="3"/>
        <v>0.010671296296296338</v>
      </c>
      <c r="P11" s="42">
        <f>O11+O12+O13</f>
        <v>0.03421296296296299</v>
      </c>
      <c r="Q11" s="34"/>
      <c r="R11" s="140">
        <f>P12</f>
        <v>0.03421296296296299</v>
      </c>
      <c r="S11" s="126">
        <v>2</v>
      </c>
    </row>
    <row r="12" spans="1:19" ht="12.75">
      <c r="A12" s="143"/>
      <c r="B12" s="33">
        <v>73</v>
      </c>
      <c r="C12" s="32" t="s">
        <v>72</v>
      </c>
      <c r="D12" s="33" t="s">
        <v>20</v>
      </c>
      <c r="E12" s="33">
        <v>1961</v>
      </c>
      <c r="F12" s="33">
        <f t="shared" si="0"/>
        <v>1</v>
      </c>
      <c r="G12" s="33"/>
      <c r="H12" s="33"/>
      <c r="I12" s="28">
        <v>0.05</v>
      </c>
      <c r="J12" s="28">
        <v>0.06122685185185186</v>
      </c>
      <c r="K12" s="28">
        <f t="shared" si="1"/>
        <v>0.011226851851851856</v>
      </c>
      <c r="L12" s="35">
        <v>0</v>
      </c>
      <c r="M12" s="28" t="str">
        <f t="shared" si="2"/>
        <v>00:00:00</v>
      </c>
      <c r="N12" s="28"/>
      <c r="O12" s="49">
        <f t="shared" si="3"/>
        <v>0.011226851851851856</v>
      </c>
      <c r="P12" s="36">
        <f>O11+O12+O13</f>
        <v>0.03421296296296299</v>
      </c>
      <c r="Q12" s="28"/>
      <c r="R12" s="138"/>
      <c r="S12" s="127"/>
    </row>
    <row r="13" spans="1:19" ht="13.5" thickBot="1">
      <c r="A13" s="144"/>
      <c r="B13" s="23">
        <v>75</v>
      </c>
      <c r="C13" s="37" t="s">
        <v>56</v>
      </c>
      <c r="D13" s="23" t="s">
        <v>20</v>
      </c>
      <c r="E13" s="23">
        <v>1987</v>
      </c>
      <c r="F13" s="23">
        <f t="shared" si="0"/>
        <v>1</v>
      </c>
      <c r="G13" s="23"/>
      <c r="H13" s="23"/>
      <c r="I13" s="43">
        <v>0.0513888888888889</v>
      </c>
      <c r="J13" s="43">
        <v>0.06300925925925925</v>
      </c>
      <c r="K13" s="43">
        <f t="shared" si="1"/>
        <v>0.01162037037037035</v>
      </c>
      <c r="L13" s="44">
        <v>1</v>
      </c>
      <c r="M13" s="43" t="str">
        <f t="shared" si="2"/>
        <v>00:01:00</v>
      </c>
      <c r="N13" s="43"/>
      <c r="O13" s="58">
        <f t="shared" si="3"/>
        <v>0.012314814814814794</v>
      </c>
      <c r="P13" s="45">
        <f>O11+O12+O13</f>
        <v>0.03421296296296299</v>
      </c>
      <c r="Q13" s="43"/>
      <c r="R13" s="141"/>
      <c r="S13" s="128"/>
    </row>
    <row r="14" spans="1:19" ht="12.75">
      <c r="A14" s="142">
        <v>3</v>
      </c>
      <c r="B14" s="26">
        <v>66</v>
      </c>
      <c r="C14" s="25" t="s">
        <v>59</v>
      </c>
      <c r="D14" s="26" t="s">
        <v>26</v>
      </c>
      <c r="E14" s="26">
        <v>1985</v>
      </c>
      <c r="F14" s="26">
        <f t="shared" si="0"/>
        <v>1</v>
      </c>
      <c r="G14" s="26"/>
      <c r="H14" s="26"/>
      <c r="I14" s="34">
        <v>0.0451388888888889</v>
      </c>
      <c r="J14" s="34">
        <v>0.055057870370370375</v>
      </c>
      <c r="K14" s="34">
        <f t="shared" si="1"/>
        <v>0.009918981481481473</v>
      </c>
      <c r="L14" s="41">
        <v>0</v>
      </c>
      <c r="M14" s="34" t="str">
        <f t="shared" si="2"/>
        <v>00:00:00</v>
      </c>
      <c r="N14" s="34"/>
      <c r="O14" s="57">
        <f t="shared" si="3"/>
        <v>0.009918981481481473</v>
      </c>
      <c r="P14" s="42">
        <f>O14+O15+O16</f>
        <v>0.035416666666666735</v>
      </c>
      <c r="Q14" s="34"/>
      <c r="R14" s="134">
        <f>P15</f>
        <v>0.035416666666666735</v>
      </c>
      <c r="S14" s="126">
        <v>3</v>
      </c>
    </row>
    <row r="15" spans="1:19" ht="12.75">
      <c r="A15" s="143"/>
      <c r="B15" s="33">
        <v>65</v>
      </c>
      <c r="C15" s="32" t="s">
        <v>33</v>
      </c>
      <c r="D15" s="33" t="s">
        <v>26</v>
      </c>
      <c r="E15" s="33">
        <v>1986</v>
      </c>
      <c r="F15" s="33">
        <f t="shared" si="0"/>
        <v>1</v>
      </c>
      <c r="G15" s="33"/>
      <c r="H15" s="33"/>
      <c r="I15" s="28">
        <v>0.0444444444444444</v>
      </c>
      <c r="J15" s="28">
        <v>0.05601851851851852</v>
      </c>
      <c r="K15" s="28">
        <f t="shared" si="1"/>
        <v>0.011574074074074125</v>
      </c>
      <c r="L15" s="35">
        <v>0</v>
      </c>
      <c r="M15" s="28" t="str">
        <f t="shared" si="2"/>
        <v>00:00:00</v>
      </c>
      <c r="N15" s="28"/>
      <c r="O15" s="49">
        <f t="shared" si="3"/>
        <v>0.011574074074074125</v>
      </c>
      <c r="P15" s="36">
        <f>O14+O15+O16</f>
        <v>0.035416666666666735</v>
      </c>
      <c r="Q15" s="28"/>
      <c r="R15" s="135"/>
      <c r="S15" s="127"/>
    </row>
    <row r="16" spans="1:19" ht="13.5" thickBot="1">
      <c r="A16" s="144"/>
      <c r="B16" s="23">
        <v>67</v>
      </c>
      <c r="C16" s="37" t="s">
        <v>34</v>
      </c>
      <c r="D16" s="23" t="s">
        <v>26</v>
      </c>
      <c r="E16" s="23">
        <v>1988</v>
      </c>
      <c r="F16" s="23">
        <f t="shared" si="0"/>
        <v>1</v>
      </c>
      <c r="G16" s="23"/>
      <c r="H16" s="23"/>
      <c r="I16" s="43">
        <v>0.0458333333333333</v>
      </c>
      <c r="J16" s="43">
        <v>0.0590625</v>
      </c>
      <c r="K16" s="43">
        <f t="shared" si="1"/>
        <v>0.013229166666666695</v>
      </c>
      <c r="L16" s="44">
        <v>1</v>
      </c>
      <c r="M16" s="43" t="str">
        <f t="shared" si="2"/>
        <v>00:01:00</v>
      </c>
      <c r="N16" s="43"/>
      <c r="O16" s="58">
        <f t="shared" si="3"/>
        <v>0.013923611111111138</v>
      </c>
      <c r="P16" s="45">
        <f>O14+O15+O16</f>
        <v>0.035416666666666735</v>
      </c>
      <c r="Q16" s="43"/>
      <c r="R16" s="136"/>
      <c r="S16" s="128"/>
    </row>
    <row r="17" spans="1:19" ht="13.5" thickBot="1">
      <c r="A17" s="142">
        <v>4</v>
      </c>
      <c r="B17" s="26">
        <v>10</v>
      </c>
      <c r="C17" s="25" t="s">
        <v>102</v>
      </c>
      <c r="D17" s="26" t="s">
        <v>103</v>
      </c>
      <c r="E17" s="26">
        <v>1987</v>
      </c>
      <c r="F17" s="26">
        <f t="shared" si="0"/>
        <v>1</v>
      </c>
      <c r="G17" s="26"/>
      <c r="H17" s="26"/>
      <c r="I17" s="34">
        <v>0.00625</v>
      </c>
      <c r="J17" s="34">
        <v>0.016458333333333332</v>
      </c>
      <c r="K17" s="34">
        <f t="shared" si="1"/>
        <v>0.010208333333333331</v>
      </c>
      <c r="L17" s="41">
        <v>0</v>
      </c>
      <c r="M17" s="34" t="str">
        <f t="shared" si="2"/>
        <v>00:00:00</v>
      </c>
      <c r="N17" s="34"/>
      <c r="O17" s="57">
        <f t="shared" si="3"/>
        <v>0.010208333333333331</v>
      </c>
      <c r="P17" s="83">
        <f>O17+O18+O19</f>
        <v>0.036388888888888894</v>
      </c>
      <c r="Q17" s="42"/>
      <c r="R17" s="140">
        <f>P19</f>
        <v>0.036388888888888894</v>
      </c>
      <c r="S17" s="126">
        <v>4</v>
      </c>
    </row>
    <row r="18" spans="1:19" ht="12.75">
      <c r="A18" s="143"/>
      <c r="B18" s="33">
        <v>11</v>
      </c>
      <c r="C18" s="32" t="s">
        <v>104</v>
      </c>
      <c r="D18" s="33" t="s">
        <v>103</v>
      </c>
      <c r="E18" s="33">
        <v>1984</v>
      </c>
      <c r="F18" s="33">
        <f t="shared" si="0"/>
        <v>1</v>
      </c>
      <c r="G18" s="33"/>
      <c r="H18" s="33"/>
      <c r="I18" s="28">
        <v>0.00694444444444444</v>
      </c>
      <c r="J18" s="28">
        <v>0.019618055555555555</v>
      </c>
      <c r="K18" s="28">
        <f t="shared" si="1"/>
        <v>0.012673611111111115</v>
      </c>
      <c r="L18" s="35">
        <v>0</v>
      </c>
      <c r="M18" s="28" t="str">
        <f t="shared" si="2"/>
        <v>00:00:00</v>
      </c>
      <c r="N18" s="28"/>
      <c r="O18" s="49">
        <f t="shared" si="3"/>
        <v>0.012673611111111115</v>
      </c>
      <c r="P18" s="31">
        <f>O17+O18+O19</f>
        <v>0.036388888888888894</v>
      </c>
      <c r="Q18" s="36"/>
      <c r="R18" s="138"/>
      <c r="S18" s="127"/>
    </row>
    <row r="19" spans="1:19" ht="13.5" thickBot="1">
      <c r="A19" s="144"/>
      <c r="B19" s="23">
        <v>12</v>
      </c>
      <c r="C19" s="37" t="s">
        <v>105</v>
      </c>
      <c r="D19" s="23" t="s">
        <v>103</v>
      </c>
      <c r="E19" s="23">
        <v>1983</v>
      </c>
      <c r="F19" s="23">
        <f t="shared" si="0"/>
        <v>1</v>
      </c>
      <c r="G19" s="23"/>
      <c r="H19" s="23"/>
      <c r="I19" s="43">
        <v>0.00763888888888889</v>
      </c>
      <c r="J19" s="43">
        <v>0.02045138888888889</v>
      </c>
      <c r="K19" s="43">
        <f t="shared" si="1"/>
        <v>0.012812500000000001</v>
      </c>
      <c r="L19" s="44">
        <v>1</v>
      </c>
      <c r="M19" s="43" t="str">
        <f t="shared" si="2"/>
        <v>00:01:00</v>
      </c>
      <c r="N19" s="43"/>
      <c r="O19" s="58">
        <f t="shared" si="3"/>
        <v>0.013506944444444445</v>
      </c>
      <c r="P19" s="45">
        <f>O17+O18+O19</f>
        <v>0.036388888888888894</v>
      </c>
      <c r="Q19" s="45"/>
      <c r="R19" s="141"/>
      <c r="S19" s="128"/>
    </row>
    <row r="20" spans="1:19" ht="13.5" thickBot="1">
      <c r="A20" s="142">
        <v>5</v>
      </c>
      <c r="B20" s="26">
        <v>22</v>
      </c>
      <c r="C20" s="25" t="s">
        <v>101</v>
      </c>
      <c r="D20" s="26" t="s">
        <v>25</v>
      </c>
      <c r="E20" s="26">
        <v>1982</v>
      </c>
      <c r="F20" s="26">
        <f t="shared" si="0"/>
        <v>1</v>
      </c>
      <c r="G20" s="26"/>
      <c r="H20" s="26"/>
      <c r="I20" s="34">
        <v>0.0145833333333333</v>
      </c>
      <c r="J20" s="34">
        <v>0.025983796296296297</v>
      </c>
      <c r="K20" s="34">
        <f t="shared" si="1"/>
        <v>0.011400462962962996</v>
      </c>
      <c r="L20" s="41">
        <v>0</v>
      </c>
      <c r="M20" s="34" t="str">
        <f t="shared" si="2"/>
        <v>00:00:00</v>
      </c>
      <c r="N20" s="34"/>
      <c r="O20" s="57">
        <f t="shared" si="3"/>
        <v>0.011400462962962996</v>
      </c>
      <c r="P20" s="82">
        <f>O20+O21+O22</f>
        <v>0.036770833333333336</v>
      </c>
      <c r="Q20" s="83"/>
      <c r="R20" s="140">
        <f>P22</f>
        <v>0.036770833333333336</v>
      </c>
      <c r="S20" s="126">
        <v>5</v>
      </c>
    </row>
    <row r="21" spans="1:19" ht="12.75">
      <c r="A21" s="143"/>
      <c r="B21" s="33">
        <v>21</v>
      </c>
      <c r="C21" s="32" t="s">
        <v>53</v>
      </c>
      <c r="D21" s="33" t="s">
        <v>25</v>
      </c>
      <c r="E21" s="33">
        <v>1976</v>
      </c>
      <c r="F21" s="33">
        <f t="shared" si="0"/>
        <v>1</v>
      </c>
      <c r="G21" s="33"/>
      <c r="H21" s="33"/>
      <c r="I21" s="28">
        <v>0.0138888888888889</v>
      </c>
      <c r="J21" s="28">
        <v>0.0253125</v>
      </c>
      <c r="K21" s="28">
        <f t="shared" si="1"/>
        <v>0.011423611111111101</v>
      </c>
      <c r="L21" s="35">
        <v>0</v>
      </c>
      <c r="M21" s="28" t="str">
        <f t="shared" si="2"/>
        <v>00:00:00</v>
      </c>
      <c r="N21" s="28"/>
      <c r="O21" s="49">
        <f t="shared" si="3"/>
        <v>0.011423611111111101</v>
      </c>
      <c r="P21" s="40">
        <f>O20+O21+O22</f>
        <v>0.036770833333333336</v>
      </c>
      <c r="Q21" s="42"/>
      <c r="R21" s="138"/>
      <c r="S21" s="127"/>
    </row>
    <row r="22" spans="1:19" ht="13.5" thickBot="1">
      <c r="A22" s="144"/>
      <c r="B22" s="23">
        <v>23</v>
      </c>
      <c r="C22" s="37" t="s">
        <v>54</v>
      </c>
      <c r="D22" s="23" t="s">
        <v>25</v>
      </c>
      <c r="E22" s="23">
        <v>1981</v>
      </c>
      <c r="F22" s="23">
        <f t="shared" si="0"/>
        <v>1</v>
      </c>
      <c r="G22" s="23"/>
      <c r="H22" s="23"/>
      <c r="I22" s="43">
        <v>0.0152777777777778</v>
      </c>
      <c r="J22" s="43">
        <v>0.028530092592592593</v>
      </c>
      <c r="K22" s="43">
        <f t="shared" si="1"/>
        <v>0.013252314814814793</v>
      </c>
      <c r="L22" s="44">
        <v>1</v>
      </c>
      <c r="M22" s="43" t="str">
        <f t="shared" si="2"/>
        <v>00:01:00</v>
      </c>
      <c r="N22" s="43"/>
      <c r="O22" s="58">
        <f t="shared" si="3"/>
        <v>0.013946759259259237</v>
      </c>
      <c r="P22" s="45">
        <f>O20+O21+O22</f>
        <v>0.036770833333333336</v>
      </c>
      <c r="Q22" s="45"/>
      <c r="R22" s="141"/>
      <c r="S22" s="128"/>
    </row>
    <row r="23" spans="1:19" ht="12.75">
      <c r="A23" s="142">
        <v>6</v>
      </c>
      <c r="B23" s="27">
        <v>61</v>
      </c>
      <c r="C23" s="46" t="s">
        <v>36</v>
      </c>
      <c r="D23" s="27" t="s">
        <v>18</v>
      </c>
      <c r="E23" s="27">
        <v>1963</v>
      </c>
      <c r="F23" s="27">
        <f t="shared" si="0"/>
        <v>1</v>
      </c>
      <c r="G23" s="27"/>
      <c r="H23" s="27"/>
      <c r="I23" s="29">
        <v>0.0416666666666667</v>
      </c>
      <c r="J23" s="29">
        <v>0.052164351851851844</v>
      </c>
      <c r="K23" s="29">
        <f t="shared" si="1"/>
        <v>0.010497685185185145</v>
      </c>
      <c r="L23" s="30">
        <v>0</v>
      </c>
      <c r="M23" s="29" t="str">
        <f t="shared" si="2"/>
        <v>00:00:00</v>
      </c>
      <c r="N23" s="29"/>
      <c r="O23" s="56">
        <f t="shared" si="3"/>
        <v>0.010497685185185145</v>
      </c>
      <c r="P23" s="31">
        <f>O23+O24+O25</f>
        <v>0.03704861111111106</v>
      </c>
      <c r="Q23" s="31"/>
      <c r="R23" s="137">
        <f>P24</f>
        <v>0.03704861111111106</v>
      </c>
      <c r="S23" s="126">
        <v>6</v>
      </c>
    </row>
    <row r="24" spans="1:19" ht="12.75">
      <c r="A24" s="143"/>
      <c r="B24" s="33">
        <v>60</v>
      </c>
      <c r="C24" s="32" t="s">
        <v>35</v>
      </c>
      <c r="D24" s="33" t="s">
        <v>18</v>
      </c>
      <c r="E24" s="33">
        <v>1959</v>
      </c>
      <c r="F24" s="33">
        <f t="shared" si="0"/>
        <v>1</v>
      </c>
      <c r="G24" s="33"/>
      <c r="H24" s="33"/>
      <c r="I24" s="28">
        <v>0.0409722222222222</v>
      </c>
      <c r="J24" s="28">
        <v>0.053009259259259256</v>
      </c>
      <c r="K24" s="28">
        <f t="shared" si="1"/>
        <v>0.012037037037037054</v>
      </c>
      <c r="L24" s="35">
        <v>1</v>
      </c>
      <c r="M24" s="28" t="str">
        <f t="shared" si="2"/>
        <v>00:01:00</v>
      </c>
      <c r="N24" s="28"/>
      <c r="O24" s="49">
        <f t="shared" si="3"/>
        <v>0.012731481481481498</v>
      </c>
      <c r="P24" s="36">
        <f>O23+O24+O25</f>
        <v>0.03704861111111106</v>
      </c>
      <c r="Q24" s="36"/>
      <c r="R24" s="138"/>
      <c r="S24" s="127"/>
    </row>
    <row r="25" spans="1:19" ht="13.5" thickBot="1">
      <c r="A25" s="144"/>
      <c r="B25" s="24">
        <v>59</v>
      </c>
      <c r="C25" s="47" t="s">
        <v>145</v>
      </c>
      <c r="D25" s="24" t="s">
        <v>18</v>
      </c>
      <c r="E25" s="24">
        <v>1971</v>
      </c>
      <c r="F25" s="24">
        <f t="shared" si="0"/>
        <v>1</v>
      </c>
      <c r="G25" s="24"/>
      <c r="H25" s="24"/>
      <c r="I25" s="38">
        <v>0.0402777777777778</v>
      </c>
      <c r="J25" s="38">
        <v>0.05340277777777778</v>
      </c>
      <c r="K25" s="38">
        <f t="shared" si="1"/>
        <v>0.013124999999999977</v>
      </c>
      <c r="L25" s="39">
        <v>1</v>
      </c>
      <c r="M25" s="38" t="str">
        <f t="shared" si="2"/>
        <v>00:01:00</v>
      </c>
      <c r="N25" s="38"/>
      <c r="O25" s="51">
        <f t="shared" si="3"/>
        <v>0.01381944444444442</v>
      </c>
      <c r="P25" s="40">
        <f>O23+O24+O25</f>
        <v>0.03704861111111106</v>
      </c>
      <c r="Q25" s="40"/>
      <c r="R25" s="139"/>
      <c r="S25" s="128"/>
    </row>
    <row r="26" spans="1:19" ht="12.75">
      <c r="A26" s="142">
        <v>7</v>
      </c>
      <c r="B26" s="26">
        <v>91</v>
      </c>
      <c r="C26" s="25" t="s">
        <v>85</v>
      </c>
      <c r="D26" s="26" t="s">
        <v>170</v>
      </c>
      <c r="E26" s="26">
        <v>1971</v>
      </c>
      <c r="F26" s="26">
        <f t="shared" si="0"/>
        <v>1</v>
      </c>
      <c r="G26" s="26"/>
      <c r="H26" s="26"/>
      <c r="I26" s="34">
        <v>0.0625</v>
      </c>
      <c r="J26" s="34">
        <v>0.07409722222222222</v>
      </c>
      <c r="K26" s="34">
        <f t="shared" si="1"/>
        <v>0.011597222222222217</v>
      </c>
      <c r="L26" s="41">
        <v>0</v>
      </c>
      <c r="M26" s="34" t="str">
        <f t="shared" si="2"/>
        <v>00:00:00</v>
      </c>
      <c r="N26" s="34"/>
      <c r="O26" s="57">
        <f t="shared" si="3"/>
        <v>0.011597222222222217</v>
      </c>
      <c r="P26" s="82">
        <f>O26+O27+O28</f>
        <v>0.03755787037037041</v>
      </c>
      <c r="Q26" s="34"/>
      <c r="R26" s="140">
        <f>P28</f>
        <v>0.03755787037037041</v>
      </c>
      <c r="S26" s="126">
        <v>7</v>
      </c>
    </row>
    <row r="27" spans="1:19" ht="12.75">
      <c r="A27" s="143"/>
      <c r="B27" s="33">
        <v>93</v>
      </c>
      <c r="C27" s="32" t="s">
        <v>65</v>
      </c>
      <c r="D27" s="33" t="s">
        <v>170</v>
      </c>
      <c r="E27" s="33">
        <v>1957</v>
      </c>
      <c r="F27" s="33">
        <v>2</v>
      </c>
      <c r="G27" s="33"/>
      <c r="H27" s="33"/>
      <c r="I27" s="28">
        <v>0.0638888888888889</v>
      </c>
      <c r="J27" s="28">
        <v>0.07645833333333334</v>
      </c>
      <c r="K27" s="28">
        <f t="shared" si="1"/>
        <v>0.012569444444444439</v>
      </c>
      <c r="L27" s="35">
        <v>0</v>
      </c>
      <c r="M27" s="28" t="str">
        <f t="shared" si="2"/>
        <v>00:00:00</v>
      </c>
      <c r="N27" s="28"/>
      <c r="O27" s="49">
        <f t="shared" si="3"/>
        <v>0.012569444444444439</v>
      </c>
      <c r="P27" s="40">
        <f>O26+O27+O28</f>
        <v>0.03755787037037041</v>
      </c>
      <c r="Q27" s="28"/>
      <c r="R27" s="138"/>
      <c r="S27" s="127"/>
    </row>
    <row r="28" spans="1:19" ht="13.5" thickBot="1">
      <c r="A28" s="144"/>
      <c r="B28" s="23">
        <v>92</v>
      </c>
      <c r="C28" s="37" t="s">
        <v>64</v>
      </c>
      <c r="D28" s="23" t="s">
        <v>170</v>
      </c>
      <c r="E28" s="23">
        <v>1949</v>
      </c>
      <c r="F28" s="23">
        <f aca="true" t="shared" si="4" ref="F28:F72">IF(2017-E28&lt;60,1,IF(2017-E28=60,0,IF(2017-E28&gt;60,2)))</f>
        <v>2</v>
      </c>
      <c r="G28" s="23"/>
      <c r="H28" s="23"/>
      <c r="I28" s="43">
        <v>0.0631944444444444</v>
      </c>
      <c r="J28" s="43">
        <v>0.07589120370370371</v>
      </c>
      <c r="K28" s="43">
        <f t="shared" si="1"/>
        <v>0.01269675925925931</v>
      </c>
      <c r="L28" s="44">
        <v>1</v>
      </c>
      <c r="M28" s="43" t="str">
        <f t="shared" si="2"/>
        <v>00:01:00</v>
      </c>
      <c r="N28" s="43"/>
      <c r="O28" s="58">
        <f t="shared" si="3"/>
        <v>0.013391203703703754</v>
      </c>
      <c r="P28" s="45">
        <f>O26+O27+O28</f>
        <v>0.03755787037037041</v>
      </c>
      <c r="Q28" s="43"/>
      <c r="R28" s="141"/>
      <c r="S28" s="128"/>
    </row>
    <row r="29" spans="1:19" ht="12.75">
      <c r="A29" s="142">
        <v>8</v>
      </c>
      <c r="B29" s="73">
        <v>97</v>
      </c>
      <c r="C29" s="74" t="s">
        <v>73</v>
      </c>
      <c r="D29" s="73" t="s">
        <v>28</v>
      </c>
      <c r="E29" s="73">
        <v>1980</v>
      </c>
      <c r="F29" s="26">
        <f t="shared" si="4"/>
        <v>1</v>
      </c>
      <c r="G29" s="26"/>
      <c r="H29" s="26"/>
      <c r="I29" s="34">
        <v>0.0666666666666667</v>
      </c>
      <c r="J29" s="34">
        <v>0.07770833333333334</v>
      </c>
      <c r="K29" s="34">
        <f t="shared" si="1"/>
        <v>0.011041666666666644</v>
      </c>
      <c r="L29" s="41">
        <v>1</v>
      </c>
      <c r="M29" s="34" t="str">
        <f t="shared" si="2"/>
        <v>00:01:00</v>
      </c>
      <c r="N29" s="34"/>
      <c r="O29" s="57">
        <f t="shared" si="3"/>
        <v>0.011736111111111088</v>
      </c>
      <c r="P29" s="70">
        <f>O29+O30+O31</f>
        <v>0.03851851851851853</v>
      </c>
      <c r="Q29" s="16"/>
      <c r="R29" s="129">
        <f>P31</f>
        <v>0.03851851851851853</v>
      </c>
      <c r="S29" s="126">
        <v>8</v>
      </c>
    </row>
    <row r="30" spans="1:19" ht="12.75">
      <c r="A30" s="143"/>
      <c r="B30" s="4">
        <v>96</v>
      </c>
      <c r="C30" s="1" t="s">
        <v>71</v>
      </c>
      <c r="D30" s="4" t="s">
        <v>28</v>
      </c>
      <c r="E30" s="4">
        <v>1978</v>
      </c>
      <c r="F30" s="33">
        <f t="shared" si="4"/>
        <v>1</v>
      </c>
      <c r="G30" s="33"/>
      <c r="H30" s="33"/>
      <c r="I30" s="28">
        <v>0.0659722222222222</v>
      </c>
      <c r="J30" s="28">
        <v>0.07810185185185185</v>
      </c>
      <c r="K30" s="28">
        <f t="shared" si="1"/>
        <v>0.012129629629629657</v>
      </c>
      <c r="L30" s="35">
        <v>1</v>
      </c>
      <c r="M30" s="28" t="str">
        <f t="shared" si="2"/>
        <v>00:01:00</v>
      </c>
      <c r="N30" s="28"/>
      <c r="O30" s="49">
        <f t="shared" si="3"/>
        <v>0.0128240740740741</v>
      </c>
      <c r="P30" s="20">
        <f>O29+O30+O31</f>
        <v>0.03851851851851853</v>
      </c>
      <c r="Q30" s="11"/>
      <c r="R30" s="130"/>
      <c r="S30" s="127"/>
    </row>
    <row r="31" spans="1:19" ht="13.5" thickBot="1">
      <c r="A31" s="144"/>
      <c r="B31" s="77">
        <v>98</v>
      </c>
      <c r="C31" s="78" t="s">
        <v>161</v>
      </c>
      <c r="D31" s="77" t="s">
        <v>28</v>
      </c>
      <c r="E31" s="77">
        <v>1981</v>
      </c>
      <c r="F31" s="23">
        <f t="shared" si="4"/>
        <v>1</v>
      </c>
      <c r="G31" s="23"/>
      <c r="H31" s="23"/>
      <c r="I31" s="43">
        <v>0.0673611111111111</v>
      </c>
      <c r="J31" s="43">
        <v>0.08062499999999999</v>
      </c>
      <c r="K31" s="43">
        <f t="shared" si="1"/>
        <v>0.013263888888888895</v>
      </c>
      <c r="L31" s="44">
        <v>1</v>
      </c>
      <c r="M31" s="43" t="str">
        <f t="shared" si="2"/>
        <v>00:01:00</v>
      </c>
      <c r="N31" s="43"/>
      <c r="O31" s="58">
        <f t="shared" si="3"/>
        <v>0.013958333333333338</v>
      </c>
      <c r="P31" s="18">
        <f>O29+O30+O31</f>
        <v>0.03851851851851853</v>
      </c>
      <c r="Q31" s="18"/>
      <c r="R31" s="131"/>
      <c r="S31" s="128"/>
    </row>
    <row r="32" spans="1:19" ht="12.75">
      <c r="A32" s="142">
        <v>9</v>
      </c>
      <c r="B32" s="73">
        <v>90</v>
      </c>
      <c r="C32" s="74" t="s">
        <v>67</v>
      </c>
      <c r="D32" s="73" t="s">
        <v>171</v>
      </c>
      <c r="E32" s="73">
        <v>1969</v>
      </c>
      <c r="F32" s="26">
        <f t="shared" si="4"/>
        <v>1</v>
      </c>
      <c r="G32" s="26"/>
      <c r="H32" s="26"/>
      <c r="I32" s="34">
        <v>0.0618055555555556</v>
      </c>
      <c r="J32" s="34">
        <v>0.07353009259259259</v>
      </c>
      <c r="K32" s="34">
        <f t="shared" si="1"/>
        <v>0.011724537037036992</v>
      </c>
      <c r="L32" s="41">
        <v>1</v>
      </c>
      <c r="M32" s="34" t="str">
        <f t="shared" si="2"/>
        <v>00:01:00</v>
      </c>
      <c r="N32" s="34"/>
      <c r="O32" s="57">
        <f t="shared" si="3"/>
        <v>0.012418981481481435</v>
      </c>
      <c r="P32" s="16">
        <f>O32+O33+O34</f>
        <v>0.03991898148148142</v>
      </c>
      <c r="Q32" s="16"/>
      <c r="R32" s="129">
        <f>P33</f>
        <v>0.03991898148148142</v>
      </c>
      <c r="S32" s="126">
        <v>9</v>
      </c>
    </row>
    <row r="33" spans="1:19" ht="12.75">
      <c r="A33" s="143"/>
      <c r="B33" s="4">
        <v>89</v>
      </c>
      <c r="C33" s="1" t="s">
        <v>153</v>
      </c>
      <c r="D33" s="4" t="s">
        <v>171</v>
      </c>
      <c r="E33" s="4">
        <v>1981</v>
      </c>
      <c r="F33" s="33">
        <f t="shared" si="4"/>
        <v>1</v>
      </c>
      <c r="G33" s="33"/>
      <c r="H33" s="33"/>
      <c r="I33" s="28">
        <v>0.0611111111111111</v>
      </c>
      <c r="J33" s="28">
        <v>0.07611111111111112</v>
      </c>
      <c r="K33" s="28">
        <f t="shared" si="1"/>
        <v>0.015000000000000013</v>
      </c>
      <c r="L33" s="35">
        <v>1</v>
      </c>
      <c r="M33" s="28" t="str">
        <f t="shared" si="2"/>
        <v>00:01:00</v>
      </c>
      <c r="N33" s="28"/>
      <c r="O33" s="49">
        <f t="shared" si="3"/>
        <v>0.01569444444444446</v>
      </c>
      <c r="P33" s="11">
        <f>O32+O33+O34</f>
        <v>0.03991898148148142</v>
      </c>
      <c r="Q33" s="11"/>
      <c r="R33" s="130"/>
      <c r="S33" s="127"/>
    </row>
    <row r="34" spans="1:19" ht="13.5" thickBot="1">
      <c r="A34" s="144"/>
      <c r="B34" s="77">
        <v>88</v>
      </c>
      <c r="C34" s="78" t="s">
        <v>68</v>
      </c>
      <c r="D34" s="77" t="s">
        <v>171</v>
      </c>
      <c r="E34" s="77">
        <v>1989</v>
      </c>
      <c r="F34" s="23">
        <f t="shared" si="4"/>
        <v>1</v>
      </c>
      <c r="G34" s="112" t="s">
        <v>177</v>
      </c>
      <c r="H34" s="23"/>
      <c r="I34" s="43">
        <v>0.0604166666666667</v>
      </c>
      <c r="J34" s="43">
        <v>0.07187500000000001</v>
      </c>
      <c r="K34" s="43">
        <f t="shared" si="1"/>
        <v>0.011458333333333307</v>
      </c>
      <c r="L34" s="44">
        <v>0</v>
      </c>
      <c r="M34" s="43" t="str">
        <f t="shared" si="2"/>
        <v>00:00:00</v>
      </c>
      <c r="N34" s="43">
        <v>0.00034722222222222224</v>
      </c>
      <c r="O34" s="58">
        <f>K34+M34+N34</f>
        <v>0.01180555555555553</v>
      </c>
      <c r="P34" s="62">
        <f>O32+O33+O34</f>
        <v>0.03991898148148142</v>
      </c>
      <c r="Q34" s="18"/>
      <c r="R34" s="131"/>
      <c r="S34" s="128"/>
    </row>
    <row r="35" spans="1:19" ht="13.5" thickBot="1">
      <c r="A35" s="142">
        <v>10</v>
      </c>
      <c r="B35" s="73">
        <v>1</v>
      </c>
      <c r="C35" s="74" t="s">
        <v>159</v>
      </c>
      <c r="D35" s="73" t="s">
        <v>23</v>
      </c>
      <c r="E35" s="73">
        <v>1975</v>
      </c>
      <c r="F35" s="26">
        <f t="shared" si="4"/>
        <v>1</v>
      </c>
      <c r="G35" s="26"/>
      <c r="H35" s="26"/>
      <c r="I35" s="34">
        <v>0</v>
      </c>
      <c r="J35" s="34">
        <v>0.012951388888888887</v>
      </c>
      <c r="K35" s="34">
        <f t="shared" si="1"/>
        <v>0.012951388888888887</v>
      </c>
      <c r="L35" s="41">
        <v>0</v>
      </c>
      <c r="M35" s="34" t="str">
        <f t="shared" si="2"/>
        <v>00:00:00</v>
      </c>
      <c r="N35" s="34"/>
      <c r="O35" s="57">
        <f aca="true" t="shared" si="5" ref="O35:O66">K35+M35-N35</f>
        <v>0.012951388888888887</v>
      </c>
      <c r="P35" s="75">
        <f>O35+O36+O37</f>
        <v>0.0399421296296296</v>
      </c>
      <c r="Q35" s="16"/>
      <c r="R35" s="129">
        <f>P37</f>
        <v>0.0399421296296296</v>
      </c>
      <c r="S35" s="126">
        <v>10</v>
      </c>
    </row>
    <row r="36" spans="1:19" ht="12.75">
      <c r="A36" s="143"/>
      <c r="B36" s="4">
        <v>71</v>
      </c>
      <c r="C36" s="1" t="s">
        <v>160</v>
      </c>
      <c r="D36" s="4" t="s">
        <v>23</v>
      </c>
      <c r="E36" s="4">
        <v>1970</v>
      </c>
      <c r="F36" s="33">
        <f t="shared" si="4"/>
        <v>1</v>
      </c>
      <c r="G36" s="33"/>
      <c r="H36" s="33"/>
      <c r="I36" s="28">
        <v>0.0486111111111111</v>
      </c>
      <c r="J36" s="28">
        <v>0.06106481481481482</v>
      </c>
      <c r="K36" s="28">
        <f t="shared" si="1"/>
        <v>0.012453703703703724</v>
      </c>
      <c r="L36" s="35">
        <v>1</v>
      </c>
      <c r="M36" s="28" t="str">
        <f t="shared" si="2"/>
        <v>00:01:00</v>
      </c>
      <c r="N36" s="28"/>
      <c r="O36" s="49">
        <f t="shared" si="5"/>
        <v>0.013148148148148167</v>
      </c>
      <c r="P36" s="14">
        <f>O35+O36+O37</f>
        <v>0.0399421296296296</v>
      </c>
      <c r="Q36" s="11"/>
      <c r="R36" s="130"/>
      <c r="S36" s="127"/>
    </row>
    <row r="37" spans="1:19" ht="13.5" thickBot="1">
      <c r="A37" s="144"/>
      <c r="B37" s="77">
        <v>72</v>
      </c>
      <c r="C37" s="78" t="s">
        <v>58</v>
      </c>
      <c r="D37" s="77" t="s">
        <v>23</v>
      </c>
      <c r="E37" s="77">
        <v>1989</v>
      </c>
      <c r="F37" s="23">
        <f t="shared" si="4"/>
        <v>1</v>
      </c>
      <c r="G37" s="23"/>
      <c r="H37" s="23"/>
      <c r="I37" s="43">
        <v>0.0493055555555556</v>
      </c>
      <c r="J37" s="43">
        <v>0.062453703703703706</v>
      </c>
      <c r="K37" s="43">
        <f t="shared" si="1"/>
        <v>0.013148148148148103</v>
      </c>
      <c r="L37" s="44">
        <v>1</v>
      </c>
      <c r="M37" s="43" t="str">
        <f t="shared" si="2"/>
        <v>00:01:00</v>
      </c>
      <c r="N37" s="43"/>
      <c r="O37" s="58">
        <f t="shared" si="5"/>
        <v>0.013842592592592547</v>
      </c>
      <c r="P37" s="18">
        <f>O35+O36+O37</f>
        <v>0.0399421296296296</v>
      </c>
      <c r="Q37" s="18"/>
      <c r="R37" s="131"/>
      <c r="S37" s="128"/>
    </row>
    <row r="38" spans="1:19" ht="12.75">
      <c r="A38" s="142">
        <v>11</v>
      </c>
      <c r="B38" s="73">
        <v>53</v>
      </c>
      <c r="C38" s="74" t="s">
        <v>38</v>
      </c>
      <c r="D38" s="73" t="s">
        <v>140</v>
      </c>
      <c r="E38" s="73">
        <v>1988</v>
      </c>
      <c r="F38" s="26">
        <f t="shared" si="4"/>
        <v>1</v>
      </c>
      <c r="G38" s="26"/>
      <c r="H38" s="26"/>
      <c r="I38" s="34">
        <v>0.0361111111111111</v>
      </c>
      <c r="J38" s="34">
        <v>0.04915509259259259</v>
      </c>
      <c r="K38" s="34">
        <f t="shared" si="1"/>
        <v>0.01304398148148149</v>
      </c>
      <c r="L38" s="41">
        <v>0</v>
      </c>
      <c r="M38" s="34" t="str">
        <f t="shared" si="2"/>
        <v>00:00:00</v>
      </c>
      <c r="N38" s="34"/>
      <c r="O38" s="57">
        <f t="shared" si="5"/>
        <v>0.01304398148148149</v>
      </c>
      <c r="P38" s="70">
        <f>O38+O39+O40</f>
        <v>0.04010416666666663</v>
      </c>
      <c r="Q38" s="16"/>
      <c r="R38" s="129">
        <f>P40</f>
        <v>0.04010416666666663</v>
      </c>
      <c r="S38" s="126">
        <v>11</v>
      </c>
    </row>
    <row r="39" spans="1:19" ht="12.75">
      <c r="A39" s="143"/>
      <c r="B39" s="4">
        <v>54</v>
      </c>
      <c r="C39" s="1" t="s">
        <v>141</v>
      </c>
      <c r="D39" s="4" t="s">
        <v>140</v>
      </c>
      <c r="E39" s="4">
        <v>1984</v>
      </c>
      <c r="F39" s="33">
        <f t="shared" si="4"/>
        <v>1</v>
      </c>
      <c r="G39" s="33"/>
      <c r="H39" s="33"/>
      <c r="I39" s="28">
        <v>0.0368055555555556</v>
      </c>
      <c r="J39" s="28">
        <v>0.050173611111111106</v>
      </c>
      <c r="K39" s="28">
        <f t="shared" si="1"/>
        <v>0.013368055555555508</v>
      </c>
      <c r="L39" s="35">
        <v>0</v>
      </c>
      <c r="M39" s="28" t="str">
        <f t="shared" si="2"/>
        <v>00:00:00</v>
      </c>
      <c r="N39" s="28"/>
      <c r="O39" s="49">
        <f t="shared" si="5"/>
        <v>0.013368055555555508</v>
      </c>
      <c r="P39" s="20">
        <f>O38+O39+O40</f>
        <v>0.04010416666666663</v>
      </c>
      <c r="Q39" s="11"/>
      <c r="R39" s="130"/>
      <c r="S39" s="127"/>
    </row>
    <row r="40" spans="1:19" ht="13.5" thickBot="1">
      <c r="A40" s="144"/>
      <c r="B40" s="77">
        <v>55</v>
      </c>
      <c r="C40" s="78" t="s">
        <v>142</v>
      </c>
      <c r="D40" s="77" t="s">
        <v>140</v>
      </c>
      <c r="E40" s="77">
        <v>1984</v>
      </c>
      <c r="F40" s="23">
        <f t="shared" si="4"/>
        <v>1</v>
      </c>
      <c r="G40" s="23"/>
      <c r="H40" s="23"/>
      <c r="I40" s="43">
        <v>0.0375</v>
      </c>
      <c r="J40" s="43">
        <v>0.05119212962962963</v>
      </c>
      <c r="K40" s="43">
        <f aca="true" t="shared" si="6" ref="K40:K71">J40-I40</f>
        <v>0.01369212962962963</v>
      </c>
      <c r="L40" s="44">
        <v>0</v>
      </c>
      <c r="M40" s="43" t="str">
        <f aca="true" t="shared" si="7" ref="M40:M71">IF(L40=0,"00:00:00",IF(L40=1,"00:01:00"))</f>
        <v>00:00:00</v>
      </c>
      <c r="N40" s="43"/>
      <c r="O40" s="58">
        <f t="shared" si="5"/>
        <v>0.01369212962962963</v>
      </c>
      <c r="P40" s="18">
        <f>O38+O39+O40</f>
        <v>0.04010416666666663</v>
      </c>
      <c r="Q40" s="18"/>
      <c r="R40" s="131"/>
      <c r="S40" s="128"/>
    </row>
    <row r="41" spans="1:19" ht="13.5" thickBot="1">
      <c r="A41" s="142">
        <v>12</v>
      </c>
      <c r="B41" s="73">
        <v>80</v>
      </c>
      <c r="C41" s="74" t="s">
        <v>80</v>
      </c>
      <c r="D41" s="73" t="s">
        <v>147</v>
      </c>
      <c r="E41" s="73">
        <v>1978</v>
      </c>
      <c r="F41" s="26">
        <f t="shared" si="4"/>
        <v>1</v>
      </c>
      <c r="G41" s="26"/>
      <c r="H41" s="26"/>
      <c r="I41" s="34">
        <v>0.0548611111111111</v>
      </c>
      <c r="J41" s="34">
        <v>0.06767361111111111</v>
      </c>
      <c r="K41" s="34">
        <f t="shared" si="6"/>
        <v>0.012812500000000018</v>
      </c>
      <c r="L41" s="41">
        <v>0</v>
      </c>
      <c r="M41" s="34" t="str">
        <f t="shared" si="7"/>
        <v>00:00:00</v>
      </c>
      <c r="N41" s="34"/>
      <c r="O41" s="57">
        <f t="shared" si="5"/>
        <v>0.012812500000000018</v>
      </c>
      <c r="P41" s="75">
        <f>O41+O42+O43</f>
        <v>0.040185185185185116</v>
      </c>
      <c r="Q41" s="75"/>
      <c r="R41" s="129">
        <f>P43</f>
        <v>0.040185185185185116</v>
      </c>
      <c r="S41" s="126">
        <v>12</v>
      </c>
    </row>
    <row r="42" spans="1:19" ht="12.75">
      <c r="A42" s="143"/>
      <c r="B42" s="4">
        <v>79</v>
      </c>
      <c r="C42" s="1" t="s">
        <v>148</v>
      </c>
      <c r="D42" s="4" t="s">
        <v>147</v>
      </c>
      <c r="E42" s="4">
        <v>1979</v>
      </c>
      <c r="F42" s="33">
        <f t="shared" si="4"/>
        <v>1</v>
      </c>
      <c r="G42" s="33"/>
      <c r="H42" s="33"/>
      <c r="I42" s="28">
        <v>0.0541666666666667</v>
      </c>
      <c r="J42" s="28">
        <v>0.06783564814814814</v>
      </c>
      <c r="K42" s="28">
        <f t="shared" si="6"/>
        <v>0.013668981481481442</v>
      </c>
      <c r="L42" s="35">
        <v>0</v>
      </c>
      <c r="M42" s="28" t="str">
        <f t="shared" si="7"/>
        <v>00:00:00</v>
      </c>
      <c r="N42" s="28"/>
      <c r="O42" s="49">
        <f t="shared" si="5"/>
        <v>0.013668981481481442</v>
      </c>
      <c r="P42" s="14">
        <f>O41+O42+O43</f>
        <v>0.040185185185185116</v>
      </c>
      <c r="Q42" s="14"/>
      <c r="R42" s="130"/>
      <c r="S42" s="127"/>
    </row>
    <row r="43" spans="1:19" ht="13.5" thickBot="1">
      <c r="A43" s="144"/>
      <c r="B43" s="77">
        <v>81</v>
      </c>
      <c r="C43" s="78" t="s">
        <v>149</v>
      </c>
      <c r="D43" s="77" t="s">
        <v>147</v>
      </c>
      <c r="E43" s="77">
        <v>1980</v>
      </c>
      <c r="F43" s="23">
        <f t="shared" si="4"/>
        <v>1</v>
      </c>
      <c r="G43" s="23"/>
      <c r="H43" s="23"/>
      <c r="I43" s="43">
        <v>0.0555555555555556</v>
      </c>
      <c r="J43" s="43">
        <v>0.06925925925925926</v>
      </c>
      <c r="K43" s="43">
        <f t="shared" si="6"/>
        <v>0.013703703703703655</v>
      </c>
      <c r="L43" s="44">
        <v>0</v>
      </c>
      <c r="M43" s="43" t="str">
        <f t="shared" si="7"/>
        <v>00:00:00</v>
      </c>
      <c r="N43" s="43"/>
      <c r="O43" s="58">
        <f t="shared" si="5"/>
        <v>0.013703703703703655</v>
      </c>
      <c r="P43" s="18">
        <f>O41+O42+O43</f>
        <v>0.040185185185185116</v>
      </c>
      <c r="Q43" s="18"/>
      <c r="R43" s="131"/>
      <c r="S43" s="128"/>
    </row>
    <row r="44" spans="1:19" ht="13.5" thickBot="1">
      <c r="A44" s="142">
        <v>13</v>
      </c>
      <c r="B44" s="90">
        <v>45</v>
      </c>
      <c r="C44" s="91" t="s">
        <v>43</v>
      </c>
      <c r="D44" s="90" t="s">
        <v>172</v>
      </c>
      <c r="E44" s="90">
        <v>1974</v>
      </c>
      <c r="F44" s="92">
        <f t="shared" si="4"/>
        <v>1</v>
      </c>
      <c r="G44" s="92"/>
      <c r="H44" s="92">
        <v>1</v>
      </c>
      <c r="I44" s="93">
        <v>0.0305555555555556</v>
      </c>
      <c r="J44" s="93">
        <v>0.04189814814814815</v>
      </c>
      <c r="K44" s="93">
        <f t="shared" si="6"/>
        <v>0.01134259259259255</v>
      </c>
      <c r="L44" s="94">
        <v>0</v>
      </c>
      <c r="M44" s="93" t="str">
        <f t="shared" si="7"/>
        <v>00:00:00</v>
      </c>
      <c r="N44" s="93"/>
      <c r="O44" s="58">
        <f t="shared" si="5"/>
        <v>0.01134259259259255</v>
      </c>
      <c r="P44" s="95">
        <f>O44+O45+O46</f>
        <v>0.040428240740740716</v>
      </c>
      <c r="Q44" s="96"/>
      <c r="R44" s="129">
        <f>P46</f>
        <v>0.040428240740740716</v>
      </c>
      <c r="S44" s="126">
        <v>13</v>
      </c>
    </row>
    <row r="45" spans="1:19" ht="13.5" thickBot="1">
      <c r="A45" s="143"/>
      <c r="B45" s="85">
        <v>46</v>
      </c>
      <c r="C45" s="68" t="s">
        <v>44</v>
      </c>
      <c r="D45" s="85" t="s">
        <v>172</v>
      </c>
      <c r="E45" s="85">
        <v>1987</v>
      </c>
      <c r="F45" s="86">
        <f t="shared" si="4"/>
        <v>1</v>
      </c>
      <c r="G45" s="86"/>
      <c r="H45" s="86">
        <v>1</v>
      </c>
      <c r="I45" s="87">
        <v>0.03125</v>
      </c>
      <c r="J45" s="87">
        <v>0.04574074074074074</v>
      </c>
      <c r="K45" s="87">
        <f t="shared" si="6"/>
        <v>0.014490740740740742</v>
      </c>
      <c r="L45" s="88">
        <v>0</v>
      </c>
      <c r="M45" s="87" t="str">
        <f t="shared" si="7"/>
        <v>00:00:00</v>
      </c>
      <c r="N45" s="87"/>
      <c r="O45" s="58">
        <f t="shared" si="5"/>
        <v>0.014490740740740742</v>
      </c>
      <c r="P45" s="84">
        <f>O44+O45+O46</f>
        <v>0.040428240740740716</v>
      </c>
      <c r="Q45" s="89"/>
      <c r="R45" s="130"/>
      <c r="S45" s="127"/>
    </row>
    <row r="46" spans="1:19" ht="13.5" thickBot="1">
      <c r="A46" s="144"/>
      <c r="B46" s="97">
        <v>44</v>
      </c>
      <c r="C46" s="98" t="s">
        <v>134</v>
      </c>
      <c r="D46" s="97" t="s">
        <v>172</v>
      </c>
      <c r="E46" s="97">
        <v>1988</v>
      </c>
      <c r="F46" s="99">
        <f t="shared" si="4"/>
        <v>1</v>
      </c>
      <c r="G46" s="99"/>
      <c r="H46" s="99">
        <v>1</v>
      </c>
      <c r="I46" s="100">
        <v>0.0298611111111111</v>
      </c>
      <c r="J46" s="100">
        <v>0.04376157407407408</v>
      </c>
      <c r="K46" s="100">
        <f t="shared" si="6"/>
        <v>0.013900462962962979</v>
      </c>
      <c r="L46" s="101">
        <v>1</v>
      </c>
      <c r="M46" s="100" t="str">
        <f t="shared" si="7"/>
        <v>00:01:00</v>
      </c>
      <c r="N46" s="100"/>
      <c r="O46" s="58">
        <f t="shared" si="5"/>
        <v>0.014594907407407423</v>
      </c>
      <c r="P46" s="102">
        <f>O44+O45+O46</f>
        <v>0.040428240740740716</v>
      </c>
      <c r="Q46" s="102"/>
      <c r="R46" s="131"/>
      <c r="S46" s="128"/>
    </row>
    <row r="47" spans="1:19" ht="13.5" thickBot="1">
      <c r="A47" s="142">
        <v>14</v>
      </c>
      <c r="B47" s="73">
        <v>68</v>
      </c>
      <c r="C47" s="74" t="s">
        <v>55</v>
      </c>
      <c r="D47" s="73" t="s">
        <v>17</v>
      </c>
      <c r="E47" s="73">
        <v>1985</v>
      </c>
      <c r="F47" s="26">
        <f t="shared" si="4"/>
        <v>1</v>
      </c>
      <c r="G47" s="79"/>
      <c r="H47" s="26"/>
      <c r="I47" s="34">
        <v>0.0465277777777778</v>
      </c>
      <c r="J47" s="34">
        <v>0.05935185185185185</v>
      </c>
      <c r="K47" s="34">
        <f t="shared" si="6"/>
        <v>0.01282407407407405</v>
      </c>
      <c r="L47" s="41">
        <v>0</v>
      </c>
      <c r="M47" s="34" t="str">
        <f t="shared" si="7"/>
        <v>00:00:00</v>
      </c>
      <c r="N47" s="34"/>
      <c r="O47" s="57">
        <f t="shared" si="5"/>
        <v>0.01282407407407405</v>
      </c>
      <c r="P47" s="75">
        <f>O47+O48+O49</f>
        <v>0.04143518518518514</v>
      </c>
      <c r="Q47" s="76"/>
      <c r="R47" s="129">
        <f>P49</f>
        <v>0.04143518518518514</v>
      </c>
      <c r="S47" s="126">
        <v>14</v>
      </c>
    </row>
    <row r="48" spans="1:19" ht="12.75">
      <c r="A48" s="143"/>
      <c r="B48" s="4">
        <v>70</v>
      </c>
      <c r="C48" s="1" t="s">
        <v>76</v>
      </c>
      <c r="D48" s="4" t="s">
        <v>17</v>
      </c>
      <c r="E48" s="4">
        <v>1979</v>
      </c>
      <c r="F48" s="33">
        <f t="shared" si="4"/>
        <v>1</v>
      </c>
      <c r="G48" s="33"/>
      <c r="H48" s="33"/>
      <c r="I48" s="28">
        <v>0.0479166666666667</v>
      </c>
      <c r="J48" s="28">
        <v>0.06135416666666666</v>
      </c>
      <c r="K48" s="28">
        <f t="shared" si="6"/>
        <v>0.013437499999999963</v>
      </c>
      <c r="L48" s="35">
        <v>1</v>
      </c>
      <c r="M48" s="28" t="str">
        <f t="shared" si="7"/>
        <v>00:01:00</v>
      </c>
      <c r="N48" s="28"/>
      <c r="O48" s="49">
        <f t="shared" si="5"/>
        <v>0.014131944444444407</v>
      </c>
      <c r="P48" s="14">
        <f>O47+O48+O49</f>
        <v>0.04143518518518514</v>
      </c>
      <c r="Q48" s="60"/>
      <c r="R48" s="130"/>
      <c r="S48" s="127"/>
    </row>
    <row r="49" spans="1:19" ht="13.5" thickBot="1">
      <c r="A49" s="144"/>
      <c r="B49" s="77">
        <v>69</v>
      </c>
      <c r="C49" s="78" t="s">
        <v>75</v>
      </c>
      <c r="D49" s="77" t="s">
        <v>17</v>
      </c>
      <c r="E49" s="77">
        <v>1983</v>
      </c>
      <c r="F49" s="23">
        <f t="shared" si="4"/>
        <v>1</v>
      </c>
      <c r="G49" s="23"/>
      <c r="H49" s="23"/>
      <c r="I49" s="43">
        <v>0.0472222222222222</v>
      </c>
      <c r="J49" s="43">
        <v>0.06100694444444444</v>
      </c>
      <c r="K49" s="43">
        <f t="shared" si="6"/>
        <v>0.01378472222222224</v>
      </c>
      <c r="L49" s="44">
        <v>1</v>
      </c>
      <c r="M49" s="43" t="str">
        <f t="shared" si="7"/>
        <v>00:01:00</v>
      </c>
      <c r="N49" s="43"/>
      <c r="O49" s="58">
        <f t="shared" si="5"/>
        <v>0.014479166666666684</v>
      </c>
      <c r="P49" s="18">
        <f>O47+O48+O49</f>
        <v>0.04143518518518514</v>
      </c>
      <c r="Q49" s="61"/>
      <c r="R49" s="131"/>
      <c r="S49" s="128"/>
    </row>
    <row r="50" spans="1:19" ht="12.75">
      <c r="A50" s="142">
        <v>15</v>
      </c>
      <c r="B50" s="73">
        <v>28</v>
      </c>
      <c r="C50" s="74" t="s">
        <v>120</v>
      </c>
      <c r="D50" s="73" t="s">
        <v>123</v>
      </c>
      <c r="E50" s="73">
        <v>1988</v>
      </c>
      <c r="F50" s="26">
        <f t="shared" si="4"/>
        <v>1</v>
      </c>
      <c r="G50" s="26"/>
      <c r="H50" s="26">
        <v>1</v>
      </c>
      <c r="I50" s="34">
        <v>0.01875</v>
      </c>
      <c r="J50" s="34">
        <v>0.03071759259259259</v>
      </c>
      <c r="K50" s="34">
        <f t="shared" si="6"/>
        <v>0.011967592592592592</v>
      </c>
      <c r="L50" s="41">
        <v>1</v>
      </c>
      <c r="M50" s="34" t="str">
        <f t="shared" si="7"/>
        <v>00:01:00</v>
      </c>
      <c r="N50" s="34"/>
      <c r="O50" s="57">
        <f t="shared" si="5"/>
        <v>0.012662037037037036</v>
      </c>
      <c r="P50" s="70">
        <f>O50+O51+O52</f>
        <v>0.0416666666666667</v>
      </c>
      <c r="Q50" s="16"/>
      <c r="R50" s="129">
        <f>P52</f>
        <v>0.0416666666666667</v>
      </c>
      <c r="S50" s="126">
        <v>15</v>
      </c>
    </row>
    <row r="51" spans="1:19" ht="12.75">
      <c r="A51" s="143"/>
      <c r="B51" s="4">
        <v>30</v>
      </c>
      <c r="C51" s="1" t="s">
        <v>122</v>
      </c>
      <c r="D51" s="4" t="s">
        <v>123</v>
      </c>
      <c r="E51" s="4">
        <v>1983</v>
      </c>
      <c r="F51" s="33">
        <f t="shared" si="4"/>
        <v>1</v>
      </c>
      <c r="G51" s="33"/>
      <c r="H51" s="33">
        <v>1</v>
      </c>
      <c r="I51" s="28">
        <v>0.0201388888888889</v>
      </c>
      <c r="J51" s="28">
        <v>0.03408564814814815</v>
      </c>
      <c r="K51" s="28">
        <f t="shared" si="6"/>
        <v>0.013946759259259249</v>
      </c>
      <c r="L51" s="35">
        <v>0</v>
      </c>
      <c r="M51" s="28" t="str">
        <f t="shared" si="7"/>
        <v>00:00:00</v>
      </c>
      <c r="N51" s="28"/>
      <c r="O51" s="49">
        <f t="shared" si="5"/>
        <v>0.013946759259259249</v>
      </c>
      <c r="P51" s="20">
        <f>O50+O51+O52</f>
        <v>0.0416666666666667</v>
      </c>
      <c r="Q51" s="11"/>
      <c r="R51" s="130"/>
      <c r="S51" s="127"/>
    </row>
    <row r="52" spans="1:19" ht="13.5" thickBot="1">
      <c r="A52" s="144"/>
      <c r="B52" s="77">
        <v>29</v>
      </c>
      <c r="C52" s="78" t="s">
        <v>121</v>
      </c>
      <c r="D52" s="77" t="s">
        <v>123</v>
      </c>
      <c r="E52" s="77">
        <v>1989</v>
      </c>
      <c r="F52" s="23">
        <f t="shared" si="4"/>
        <v>1</v>
      </c>
      <c r="G52" s="23"/>
      <c r="H52" s="23">
        <v>1</v>
      </c>
      <c r="I52" s="43">
        <v>0.0194444444444444</v>
      </c>
      <c r="J52" s="43">
        <v>0.03380787037037037</v>
      </c>
      <c r="K52" s="43">
        <f t="shared" si="6"/>
        <v>0.01436342592592597</v>
      </c>
      <c r="L52" s="44">
        <v>1</v>
      </c>
      <c r="M52" s="43" t="str">
        <f t="shared" si="7"/>
        <v>00:01:00</v>
      </c>
      <c r="N52" s="43"/>
      <c r="O52" s="58">
        <f t="shared" si="5"/>
        <v>0.015057870370370414</v>
      </c>
      <c r="P52" s="18">
        <f>O50+O51+O52</f>
        <v>0.0416666666666667</v>
      </c>
      <c r="Q52" s="18"/>
      <c r="R52" s="131"/>
      <c r="S52" s="128"/>
    </row>
    <row r="53" spans="1:19" ht="13.5" thickBot="1">
      <c r="A53" s="142">
        <v>16</v>
      </c>
      <c r="B53" s="73">
        <v>15</v>
      </c>
      <c r="C53" s="74" t="s">
        <v>62</v>
      </c>
      <c r="D53" s="73" t="s">
        <v>107</v>
      </c>
      <c r="E53" s="73">
        <v>1962</v>
      </c>
      <c r="F53" s="26">
        <f t="shared" si="4"/>
        <v>1</v>
      </c>
      <c r="G53" s="26"/>
      <c r="H53" s="26">
        <v>1</v>
      </c>
      <c r="I53" s="34">
        <v>0.00972222222222222</v>
      </c>
      <c r="J53" s="34">
        <v>0.023252314814814812</v>
      </c>
      <c r="K53" s="34">
        <f t="shared" si="6"/>
        <v>0.013530092592592592</v>
      </c>
      <c r="L53" s="41">
        <v>0</v>
      </c>
      <c r="M53" s="34" t="str">
        <f t="shared" si="7"/>
        <v>00:00:00</v>
      </c>
      <c r="N53" s="34"/>
      <c r="O53" s="57">
        <f t="shared" si="5"/>
        <v>0.013530092592592592</v>
      </c>
      <c r="P53" s="75">
        <f>O53+O54+O55</f>
        <v>0.04472222222222222</v>
      </c>
      <c r="Q53" s="15"/>
      <c r="R53" s="129">
        <f>P55</f>
        <v>0.04472222222222222</v>
      </c>
      <c r="S53" s="126">
        <v>16</v>
      </c>
    </row>
    <row r="54" spans="1:19" ht="12.75">
      <c r="A54" s="143"/>
      <c r="B54" s="4">
        <v>14</v>
      </c>
      <c r="C54" s="1" t="s">
        <v>106</v>
      </c>
      <c r="D54" s="4" t="s">
        <v>107</v>
      </c>
      <c r="E54" s="4">
        <v>1982</v>
      </c>
      <c r="F54" s="33">
        <f t="shared" si="4"/>
        <v>1</v>
      </c>
      <c r="G54" s="33"/>
      <c r="H54" s="33">
        <v>1</v>
      </c>
      <c r="I54" s="28">
        <v>0.00902777777777778</v>
      </c>
      <c r="J54" s="28">
        <v>0.02440972222222222</v>
      </c>
      <c r="K54" s="28">
        <f t="shared" si="6"/>
        <v>0.015381944444444441</v>
      </c>
      <c r="L54" s="35">
        <v>0</v>
      </c>
      <c r="M54" s="28" t="str">
        <f t="shared" si="7"/>
        <v>00:00:00</v>
      </c>
      <c r="N54" s="28"/>
      <c r="O54" s="49">
        <f t="shared" si="5"/>
        <v>0.015381944444444441</v>
      </c>
      <c r="P54" s="14">
        <f>O53+O54+O55</f>
        <v>0.04472222222222222</v>
      </c>
      <c r="Q54" s="5"/>
      <c r="R54" s="130"/>
      <c r="S54" s="127"/>
    </row>
    <row r="55" spans="1:19" ht="13.5" thickBot="1">
      <c r="A55" s="144"/>
      <c r="B55" s="77">
        <v>13</v>
      </c>
      <c r="C55" s="78" t="s">
        <v>42</v>
      </c>
      <c r="D55" s="77" t="s">
        <v>107</v>
      </c>
      <c r="E55" s="77">
        <v>1979</v>
      </c>
      <c r="F55" s="23">
        <f t="shared" si="4"/>
        <v>1</v>
      </c>
      <c r="G55" s="23"/>
      <c r="H55" s="23">
        <v>1</v>
      </c>
      <c r="I55" s="43">
        <v>0.00833333333333333</v>
      </c>
      <c r="J55" s="43">
        <v>0.02344907407407407</v>
      </c>
      <c r="K55" s="43">
        <f t="shared" si="6"/>
        <v>0.01511574074074074</v>
      </c>
      <c r="L55" s="44">
        <v>1</v>
      </c>
      <c r="M55" s="43" t="str">
        <f t="shared" si="7"/>
        <v>00:01:00</v>
      </c>
      <c r="N55" s="43"/>
      <c r="O55" s="58">
        <f t="shared" si="5"/>
        <v>0.015810185185185184</v>
      </c>
      <c r="P55" s="18">
        <f>O53+O54+O55</f>
        <v>0.04472222222222222</v>
      </c>
      <c r="Q55" s="17"/>
      <c r="R55" s="131"/>
      <c r="S55" s="128"/>
    </row>
    <row r="56" spans="1:19" ht="13.5" thickBot="1">
      <c r="A56" s="142">
        <v>17</v>
      </c>
      <c r="B56" s="73">
        <v>7</v>
      </c>
      <c r="C56" s="74" t="s">
        <v>108</v>
      </c>
      <c r="D56" s="73" t="s">
        <v>111</v>
      </c>
      <c r="E56" s="73">
        <v>1985</v>
      </c>
      <c r="F56" s="26">
        <f t="shared" si="4"/>
        <v>1</v>
      </c>
      <c r="G56" s="26"/>
      <c r="H56" s="26"/>
      <c r="I56" s="34">
        <v>0.00416666666666667</v>
      </c>
      <c r="J56" s="34">
        <v>0.017187499999999998</v>
      </c>
      <c r="K56" s="34">
        <f t="shared" si="6"/>
        <v>0.013020833333333329</v>
      </c>
      <c r="L56" s="41">
        <v>0</v>
      </c>
      <c r="M56" s="34" t="str">
        <f t="shared" si="7"/>
        <v>00:00:00</v>
      </c>
      <c r="N56" s="34"/>
      <c r="O56" s="57">
        <f t="shared" si="5"/>
        <v>0.013020833333333329</v>
      </c>
      <c r="P56" s="75">
        <f>O56+O57+O58</f>
        <v>0.04481481481481481</v>
      </c>
      <c r="Q56" s="16"/>
      <c r="R56" s="129">
        <f>P58</f>
        <v>0.04481481481481481</v>
      </c>
      <c r="S56" s="126">
        <v>17</v>
      </c>
    </row>
    <row r="57" spans="1:19" ht="12.75">
      <c r="A57" s="143"/>
      <c r="B57" s="4">
        <v>8</v>
      </c>
      <c r="C57" s="1" t="s">
        <v>109</v>
      </c>
      <c r="D57" s="4" t="s">
        <v>111</v>
      </c>
      <c r="E57" s="4">
        <v>1983</v>
      </c>
      <c r="F57" s="33">
        <f t="shared" si="4"/>
        <v>1</v>
      </c>
      <c r="G57" s="33"/>
      <c r="H57" s="33"/>
      <c r="I57" s="28">
        <v>0.00486111111111111</v>
      </c>
      <c r="J57" s="28">
        <v>0.019016203703703705</v>
      </c>
      <c r="K57" s="28">
        <f t="shared" si="6"/>
        <v>0.014155092592592594</v>
      </c>
      <c r="L57" s="35">
        <v>0</v>
      </c>
      <c r="M57" s="28" t="str">
        <f t="shared" si="7"/>
        <v>00:00:00</v>
      </c>
      <c r="N57" s="28"/>
      <c r="O57" s="49">
        <f t="shared" si="5"/>
        <v>0.014155092592592594</v>
      </c>
      <c r="P57" s="14">
        <f>O56+O57+O58</f>
        <v>0.04481481481481481</v>
      </c>
      <c r="Q57" s="11"/>
      <c r="R57" s="130"/>
      <c r="S57" s="127"/>
    </row>
    <row r="58" spans="1:19" ht="13.5" thickBot="1">
      <c r="A58" s="144"/>
      <c r="B58" s="77">
        <v>9</v>
      </c>
      <c r="C58" s="78" t="s">
        <v>110</v>
      </c>
      <c r="D58" s="77" t="s">
        <v>111</v>
      </c>
      <c r="E58" s="77">
        <v>1993</v>
      </c>
      <c r="F58" s="23">
        <f t="shared" si="4"/>
        <v>1</v>
      </c>
      <c r="G58" s="23"/>
      <c r="H58" s="23"/>
      <c r="I58" s="43">
        <v>0.00555555555555556</v>
      </c>
      <c r="J58" s="43">
        <v>0.022499999999999996</v>
      </c>
      <c r="K58" s="43">
        <f t="shared" si="6"/>
        <v>0.016944444444444436</v>
      </c>
      <c r="L58" s="44">
        <v>1</v>
      </c>
      <c r="M58" s="43" t="str">
        <f t="shared" si="7"/>
        <v>00:01:00</v>
      </c>
      <c r="N58" s="43"/>
      <c r="O58" s="58">
        <f t="shared" si="5"/>
        <v>0.01763888888888888</v>
      </c>
      <c r="P58" s="18">
        <f>O56+O57+O58</f>
        <v>0.04481481481481481</v>
      </c>
      <c r="Q58" s="18"/>
      <c r="R58" s="131"/>
      <c r="S58" s="128"/>
    </row>
    <row r="59" spans="1:19" ht="12.75">
      <c r="A59" s="142">
        <v>18</v>
      </c>
      <c r="B59" s="73">
        <v>37</v>
      </c>
      <c r="C59" s="74" t="s">
        <v>40</v>
      </c>
      <c r="D59" s="73" t="s">
        <v>174</v>
      </c>
      <c r="E59" s="73">
        <v>1950</v>
      </c>
      <c r="F59" s="26">
        <f t="shared" si="4"/>
        <v>2</v>
      </c>
      <c r="G59" s="26"/>
      <c r="H59" s="26">
        <v>1</v>
      </c>
      <c r="I59" s="34">
        <v>0.025</v>
      </c>
      <c r="J59" s="34">
        <v>0.04296296296296296</v>
      </c>
      <c r="K59" s="34">
        <f t="shared" si="6"/>
        <v>0.01796296296296296</v>
      </c>
      <c r="L59" s="41">
        <v>0</v>
      </c>
      <c r="M59" s="34" t="str">
        <f t="shared" si="7"/>
        <v>00:00:00</v>
      </c>
      <c r="N59" s="34"/>
      <c r="O59" s="57">
        <f t="shared" si="5"/>
        <v>0.01796296296296296</v>
      </c>
      <c r="P59" s="70">
        <f>O59+O60+O61</f>
        <v>0.045474537037036994</v>
      </c>
      <c r="Q59" s="15"/>
      <c r="R59" s="129">
        <f>P61</f>
        <v>0.045474537037036994</v>
      </c>
      <c r="S59" s="126">
        <v>18</v>
      </c>
    </row>
    <row r="60" spans="1:19" ht="12.75">
      <c r="A60" s="143"/>
      <c r="B60" s="4">
        <v>36</v>
      </c>
      <c r="C60" s="1" t="s">
        <v>32</v>
      </c>
      <c r="D60" s="4" t="s">
        <v>173</v>
      </c>
      <c r="E60" s="4">
        <v>1968</v>
      </c>
      <c r="F60" s="33">
        <f t="shared" si="4"/>
        <v>1</v>
      </c>
      <c r="G60" s="33"/>
      <c r="H60" s="33">
        <v>1</v>
      </c>
      <c r="I60" s="28">
        <v>0.0243055555555556</v>
      </c>
      <c r="J60" s="28">
        <v>0.035370370370370365</v>
      </c>
      <c r="K60" s="28">
        <f t="shared" si="6"/>
        <v>0.011064814814814763</v>
      </c>
      <c r="L60" s="35">
        <v>0</v>
      </c>
      <c r="M60" s="28" t="str">
        <f t="shared" si="7"/>
        <v>00:00:00</v>
      </c>
      <c r="N60" s="28"/>
      <c r="O60" s="49">
        <f t="shared" si="5"/>
        <v>0.011064814814814763</v>
      </c>
      <c r="P60" s="20">
        <f>O59+O60+O61</f>
        <v>0.045474537037036994</v>
      </c>
      <c r="Q60" s="5"/>
      <c r="R60" s="130"/>
      <c r="S60" s="127"/>
    </row>
    <row r="61" spans="1:19" ht="13.5" thickBot="1">
      <c r="A61" s="144"/>
      <c r="B61" s="77">
        <v>35</v>
      </c>
      <c r="C61" s="78" t="s">
        <v>41</v>
      </c>
      <c r="D61" s="77" t="s">
        <v>173</v>
      </c>
      <c r="E61" s="77">
        <v>1949</v>
      </c>
      <c r="F61" s="23">
        <f t="shared" si="4"/>
        <v>2</v>
      </c>
      <c r="G61" s="23"/>
      <c r="H61" s="23">
        <v>1</v>
      </c>
      <c r="I61" s="43">
        <v>0.0236111111111111</v>
      </c>
      <c r="J61" s="43">
        <v>0.04005787037037037</v>
      </c>
      <c r="K61" s="43">
        <f t="shared" si="6"/>
        <v>0.01644675925925927</v>
      </c>
      <c r="L61" s="44">
        <v>0</v>
      </c>
      <c r="M61" s="43" t="str">
        <f t="shared" si="7"/>
        <v>00:00:00</v>
      </c>
      <c r="N61" s="43"/>
      <c r="O61" s="58">
        <f t="shared" si="5"/>
        <v>0.01644675925925927</v>
      </c>
      <c r="P61" s="18">
        <f>O59+O60+O61</f>
        <v>0.045474537037036994</v>
      </c>
      <c r="Q61" s="17"/>
      <c r="R61" s="131"/>
      <c r="S61" s="128"/>
    </row>
    <row r="62" spans="1:19" ht="13.5" thickBot="1">
      <c r="A62" s="142">
        <v>19</v>
      </c>
      <c r="B62" s="73">
        <v>42</v>
      </c>
      <c r="C62" s="74" t="s">
        <v>46</v>
      </c>
      <c r="D62" s="73" t="s">
        <v>175</v>
      </c>
      <c r="E62" s="73">
        <v>1975</v>
      </c>
      <c r="F62" s="26">
        <f t="shared" si="4"/>
        <v>1</v>
      </c>
      <c r="G62" s="26"/>
      <c r="H62" s="26">
        <v>1</v>
      </c>
      <c r="I62" s="34">
        <v>0.0284722222222222</v>
      </c>
      <c r="J62" s="34">
        <v>0.04130787037037037</v>
      </c>
      <c r="K62" s="34">
        <f t="shared" si="6"/>
        <v>0.012835648148148169</v>
      </c>
      <c r="L62" s="41">
        <v>0</v>
      </c>
      <c r="M62" s="34" t="str">
        <f t="shared" si="7"/>
        <v>00:00:00</v>
      </c>
      <c r="N62" s="34"/>
      <c r="O62" s="57">
        <f t="shared" si="5"/>
        <v>0.012835648148148169</v>
      </c>
      <c r="P62" s="75">
        <f>O62+O63+O64</f>
        <v>0.04600694444444442</v>
      </c>
      <c r="Q62" s="16"/>
      <c r="R62" s="129">
        <f>P64</f>
        <v>0.04600694444444442</v>
      </c>
      <c r="S62" s="126">
        <v>19</v>
      </c>
    </row>
    <row r="63" spans="1:19" ht="12.75">
      <c r="A63" s="143"/>
      <c r="B63" s="4">
        <v>43</v>
      </c>
      <c r="C63" s="1" t="s">
        <v>131</v>
      </c>
      <c r="D63" s="4" t="s">
        <v>175</v>
      </c>
      <c r="E63" s="4">
        <v>1977</v>
      </c>
      <c r="F63" s="33">
        <f t="shared" si="4"/>
        <v>1</v>
      </c>
      <c r="G63" s="33"/>
      <c r="H63" s="33">
        <v>1</v>
      </c>
      <c r="I63" s="28">
        <v>0.0291666666666667</v>
      </c>
      <c r="J63" s="28">
        <v>0.04297453703703704</v>
      </c>
      <c r="K63" s="28">
        <f t="shared" si="6"/>
        <v>0.013807870370370342</v>
      </c>
      <c r="L63" s="35">
        <v>0</v>
      </c>
      <c r="M63" s="28" t="str">
        <f t="shared" si="7"/>
        <v>00:00:00</v>
      </c>
      <c r="N63" s="28"/>
      <c r="O63" s="49">
        <f t="shared" si="5"/>
        <v>0.013807870370370342</v>
      </c>
      <c r="P63" s="14">
        <f>O62+O63+O64</f>
        <v>0.04600694444444442</v>
      </c>
      <c r="Q63" s="11"/>
      <c r="R63" s="130"/>
      <c r="S63" s="127"/>
    </row>
    <row r="64" spans="1:19" ht="13.5" thickBot="1">
      <c r="A64" s="144"/>
      <c r="B64" s="77">
        <v>41</v>
      </c>
      <c r="C64" s="78" t="s">
        <v>45</v>
      </c>
      <c r="D64" s="77" t="s">
        <v>175</v>
      </c>
      <c r="E64" s="77">
        <v>1973</v>
      </c>
      <c r="F64" s="23">
        <f t="shared" si="4"/>
        <v>1</v>
      </c>
      <c r="G64" s="23"/>
      <c r="H64" s="23">
        <v>1</v>
      </c>
      <c r="I64" s="43">
        <v>0.0277777777777778</v>
      </c>
      <c r="J64" s="43">
        <v>0.046446759259259264</v>
      </c>
      <c r="K64" s="43">
        <f t="shared" si="6"/>
        <v>0.018668981481481463</v>
      </c>
      <c r="L64" s="44">
        <v>1</v>
      </c>
      <c r="M64" s="43" t="str">
        <f t="shared" si="7"/>
        <v>00:01:00</v>
      </c>
      <c r="N64" s="43"/>
      <c r="O64" s="58">
        <f t="shared" si="5"/>
        <v>0.01936342592592591</v>
      </c>
      <c r="P64" s="18">
        <f>O62+O63+O64</f>
        <v>0.04600694444444442</v>
      </c>
      <c r="Q64" s="18"/>
      <c r="R64" s="131"/>
      <c r="S64" s="128"/>
    </row>
    <row r="65" spans="1:19" ht="13.5" thickBot="1">
      <c r="A65" s="142">
        <v>20</v>
      </c>
      <c r="B65" s="73">
        <v>33</v>
      </c>
      <c r="C65" s="74" t="s">
        <v>127</v>
      </c>
      <c r="D65" s="73" t="s">
        <v>124</v>
      </c>
      <c r="E65" s="73">
        <v>1990</v>
      </c>
      <c r="F65" s="26">
        <f t="shared" si="4"/>
        <v>1</v>
      </c>
      <c r="G65" s="26"/>
      <c r="H65" s="26">
        <v>1</v>
      </c>
      <c r="I65" s="34">
        <v>0.0222222222222222</v>
      </c>
      <c r="J65" s="34">
        <v>0.03353009259259259</v>
      </c>
      <c r="K65" s="34">
        <f t="shared" si="6"/>
        <v>0.011307870370370392</v>
      </c>
      <c r="L65" s="41">
        <v>1</v>
      </c>
      <c r="M65" s="34" t="str">
        <f t="shared" si="7"/>
        <v>00:01:00</v>
      </c>
      <c r="N65" s="34"/>
      <c r="O65" s="57">
        <f t="shared" si="5"/>
        <v>0.012002314814814835</v>
      </c>
      <c r="P65" s="75">
        <f>O65+O66+O67</f>
        <v>0.04684027777777781</v>
      </c>
      <c r="Q65" s="16"/>
      <c r="R65" s="129">
        <f>P67</f>
        <v>0.04684027777777781</v>
      </c>
      <c r="S65" s="126">
        <v>20</v>
      </c>
    </row>
    <row r="66" spans="1:19" ht="12.75">
      <c r="A66" s="143"/>
      <c r="B66" s="4">
        <v>31</v>
      </c>
      <c r="C66" s="1" t="s">
        <v>125</v>
      </c>
      <c r="D66" s="4" t="s">
        <v>124</v>
      </c>
      <c r="E66" s="4">
        <v>1986</v>
      </c>
      <c r="F66" s="33">
        <f t="shared" si="4"/>
        <v>1</v>
      </c>
      <c r="G66" s="33"/>
      <c r="H66" s="33">
        <v>1</v>
      </c>
      <c r="I66" s="28">
        <v>0.0208333333333333</v>
      </c>
      <c r="J66" s="28">
        <v>0.03783564814814815</v>
      </c>
      <c r="K66" s="28">
        <f t="shared" si="6"/>
        <v>0.017002314814814852</v>
      </c>
      <c r="L66" s="35">
        <v>0</v>
      </c>
      <c r="M66" s="28" t="str">
        <f t="shared" si="7"/>
        <v>00:00:00</v>
      </c>
      <c r="N66" s="28"/>
      <c r="O66" s="49">
        <f t="shared" si="5"/>
        <v>0.017002314814814852</v>
      </c>
      <c r="P66" s="14">
        <f>O65+O66+O67</f>
        <v>0.04684027777777781</v>
      </c>
      <c r="Q66" s="11"/>
      <c r="R66" s="130"/>
      <c r="S66" s="127"/>
    </row>
    <row r="67" spans="1:19" ht="13.5" thickBot="1">
      <c r="A67" s="144"/>
      <c r="B67" s="77">
        <v>32</v>
      </c>
      <c r="C67" s="78" t="s">
        <v>126</v>
      </c>
      <c r="D67" s="77" t="s">
        <v>124</v>
      </c>
      <c r="E67" s="77">
        <v>1987</v>
      </c>
      <c r="F67" s="23">
        <f t="shared" si="4"/>
        <v>1</v>
      </c>
      <c r="G67" s="23"/>
      <c r="H67" s="23">
        <v>1</v>
      </c>
      <c r="I67" s="43">
        <v>0.0215277777777778</v>
      </c>
      <c r="J67" s="43">
        <v>0.03936342592592592</v>
      </c>
      <c r="K67" s="43">
        <f t="shared" si="6"/>
        <v>0.01783564814814812</v>
      </c>
      <c r="L67" s="44">
        <v>0</v>
      </c>
      <c r="M67" s="43" t="str">
        <f t="shared" si="7"/>
        <v>00:00:00</v>
      </c>
      <c r="N67" s="43"/>
      <c r="O67" s="58">
        <f aca="true" t="shared" si="8" ref="O67:O88">K67+M67-N67</f>
        <v>0.01783564814814812</v>
      </c>
      <c r="P67" s="18">
        <f>O65+O66+O67</f>
        <v>0.04684027777777781</v>
      </c>
      <c r="Q67" s="18"/>
      <c r="R67" s="131"/>
      <c r="S67" s="128"/>
    </row>
    <row r="68" spans="1:19" ht="12.75">
      <c r="A68" s="142">
        <v>21</v>
      </c>
      <c r="B68" s="73">
        <v>87</v>
      </c>
      <c r="C68" s="74" t="s">
        <v>135</v>
      </c>
      <c r="D68" s="73" t="s">
        <v>92</v>
      </c>
      <c r="E68" s="73">
        <v>1967</v>
      </c>
      <c r="F68" s="26">
        <f t="shared" si="4"/>
        <v>1</v>
      </c>
      <c r="G68" s="26"/>
      <c r="H68" s="26"/>
      <c r="I68" s="34">
        <v>0.0597222222222223</v>
      </c>
      <c r="J68" s="34">
        <v>0.07710648148148148</v>
      </c>
      <c r="K68" s="34">
        <f t="shared" si="6"/>
        <v>0.017384259259259183</v>
      </c>
      <c r="L68" s="41">
        <v>1</v>
      </c>
      <c r="M68" s="34" t="str">
        <f t="shared" si="7"/>
        <v>00:01:00</v>
      </c>
      <c r="N68" s="34"/>
      <c r="O68" s="57">
        <f t="shared" si="8"/>
        <v>0.018078703703703628</v>
      </c>
      <c r="P68" s="16">
        <f>O68+O69+O70</f>
        <v>0.04780092592592589</v>
      </c>
      <c r="Q68" s="16"/>
      <c r="R68" s="129">
        <f>P69</f>
        <v>0.04780092592592589</v>
      </c>
      <c r="S68" s="126">
        <v>21</v>
      </c>
    </row>
    <row r="69" spans="1:19" ht="12.75">
      <c r="A69" s="143"/>
      <c r="B69" s="4">
        <v>47</v>
      </c>
      <c r="C69" s="1" t="s">
        <v>66</v>
      </c>
      <c r="D69" s="4" t="s">
        <v>92</v>
      </c>
      <c r="E69" s="4">
        <v>1951</v>
      </c>
      <c r="F69" s="33">
        <f t="shared" si="4"/>
        <v>2</v>
      </c>
      <c r="G69" s="33"/>
      <c r="H69" s="33"/>
      <c r="I69" s="28">
        <v>0.0319444444444444</v>
      </c>
      <c r="J69" s="28">
        <v>0.04561342592592593</v>
      </c>
      <c r="K69" s="28">
        <f t="shared" si="6"/>
        <v>0.013668981481481532</v>
      </c>
      <c r="L69" s="35">
        <v>1</v>
      </c>
      <c r="M69" s="28" t="str">
        <f t="shared" si="7"/>
        <v>00:01:00</v>
      </c>
      <c r="N69" s="28"/>
      <c r="O69" s="49">
        <f t="shared" si="8"/>
        <v>0.014363425925925976</v>
      </c>
      <c r="P69" s="11">
        <f>O68+O69+O70</f>
        <v>0.04780092592592589</v>
      </c>
      <c r="Q69" s="11"/>
      <c r="R69" s="130"/>
      <c r="S69" s="127"/>
    </row>
    <row r="70" spans="1:19" ht="13.5" thickBot="1">
      <c r="A70" s="144"/>
      <c r="B70" s="77">
        <v>48</v>
      </c>
      <c r="C70" s="78" t="s">
        <v>81</v>
      </c>
      <c r="D70" s="77" t="s">
        <v>92</v>
      </c>
      <c r="E70" s="77">
        <v>1946</v>
      </c>
      <c r="F70" s="23">
        <f t="shared" si="4"/>
        <v>2</v>
      </c>
      <c r="G70" s="23"/>
      <c r="H70" s="23"/>
      <c r="I70" s="43">
        <v>0.0326388888888889</v>
      </c>
      <c r="J70" s="43">
        <v>0.047997685185185185</v>
      </c>
      <c r="K70" s="43">
        <f t="shared" si="6"/>
        <v>0.015358796296296287</v>
      </c>
      <c r="L70" s="44">
        <v>0</v>
      </c>
      <c r="M70" s="43" t="str">
        <f t="shared" si="7"/>
        <v>00:00:00</v>
      </c>
      <c r="N70" s="43"/>
      <c r="O70" s="58">
        <f t="shared" si="8"/>
        <v>0.015358796296296287</v>
      </c>
      <c r="P70" s="18">
        <f>O68+O69+O70</f>
        <v>0.04780092592592589</v>
      </c>
      <c r="Q70" s="18"/>
      <c r="R70" s="131"/>
      <c r="S70" s="128"/>
    </row>
    <row r="71" spans="1:19" ht="12.75">
      <c r="A71" s="142">
        <v>22</v>
      </c>
      <c r="B71" s="73">
        <v>63</v>
      </c>
      <c r="C71" s="74" t="s">
        <v>51</v>
      </c>
      <c r="D71" s="73" t="s">
        <v>146</v>
      </c>
      <c r="E71" s="73">
        <v>1984</v>
      </c>
      <c r="F71" s="26">
        <f t="shared" si="4"/>
        <v>1</v>
      </c>
      <c r="G71" s="26"/>
      <c r="H71" s="26">
        <v>1</v>
      </c>
      <c r="I71" s="34">
        <v>0.0430555555555556</v>
      </c>
      <c r="J71" s="34">
        <v>0.05667824074074074</v>
      </c>
      <c r="K71" s="34">
        <f t="shared" si="6"/>
        <v>0.01362268518518514</v>
      </c>
      <c r="L71" s="41">
        <v>1</v>
      </c>
      <c r="M71" s="34" t="str">
        <f t="shared" si="7"/>
        <v>00:01:00</v>
      </c>
      <c r="N71" s="34"/>
      <c r="O71" s="57">
        <f t="shared" si="8"/>
        <v>0.014317129629629584</v>
      </c>
      <c r="P71" s="70">
        <f>O71+O72+O73</f>
        <v>0.04804398148148145</v>
      </c>
      <c r="Q71" s="16"/>
      <c r="R71" s="129">
        <f>P73</f>
        <v>0.04804398148148145</v>
      </c>
      <c r="S71" s="126">
        <v>22</v>
      </c>
    </row>
    <row r="72" spans="1:19" ht="12.75">
      <c r="A72" s="143"/>
      <c r="B72" s="4">
        <v>62</v>
      </c>
      <c r="C72" s="1" t="s">
        <v>87</v>
      </c>
      <c r="D72" s="4" t="s">
        <v>146</v>
      </c>
      <c r="E72" s="4">
        <v>1959</v>
      </c>
      <c r="F72" s="33">
        <f t="shared" si="4"/>
        <v>1</v>
      </c>
      <c r="G72" s="33"/>
      <c r="H72" s="33">
        <v>1</v>
      </c>
      <c r="I72" s="28">
        <v>0.0423611111111111</v>
      </c>
      <c r="J72" s="28">
        <v>0.05896990740740741</v>
      </c>
      <c r="K72" s="28">
        <f aca="true" t="shared" si="9" ref="K72:K88">J72-I72</f>
        <v>0.01660879629629631</v>
      </c>
      <c r="L72" s="35">
        <v>0</v>
      </c>
      <c r="M72" s="28" t="str">
        <f aca="true" t="shared" si="10" ref="M72:M97">IF(L72=0,"00:00:00",IF(L72=1,"00:01:00"))</f>
        <v>00:00:00</v>
      </c>
      <c r="N72" s="28"/>
      <c r="O72" s="49">
        <f t="shared" si="8"/>
        <v>0.01660879629629631</v>
      </c>
      <c r="P72" s="20">
        <f>O71+O72+O73</f>
        <v>0.04804398148148145</v>
      </c>
      <c r="Q72" s="11"/>
      <c r="R72" s="130"/>
      <c r="S72" s="127"/>
    </row>
    <row r="73" spans="1:19" ht="13.5" thickBot="1">
      <c r="A73" s="144"/>
      <c r="B73" s="77">
        <v>64</v>
      </c>
      <c r="C73" s="78" t="s">
        <v>50</v>
      </c>
      <c r="D73" s="77" t="s">
        <v>146</v>
      </c>
      <c r="E73" s="77">
        <v>1957</v>
      </c>
      <c r="F73" s="23">
        <v>2</v>
      </c>
      <c r="G73" s="23"/>
      <c r="H73" s="23">
        <v>1</v>
      </c>
      <c r="I73" s="43">
        <v>0.04375</v>
      </c>
      <c r="J73" s="43">
        <v>0.06086805555555556</v>
      </c>
      <c r="K73" s="43">
        <f t="shared" si="9"/>
        <v>0.01711805555555556</v>
      </c>
      <c r="L73" s="44">
        <v>0</v>
      </c>
      <c r="M73" s="43" t="str">
        <f t="shared" si="10"/>
        <v>00:00:00</v>
      </c>
      <c r="N73" s="43"/>
      <c r="O73" s="58">
        <f t="shared" si="8"/>
        <v>0.01711805555555556</v>
      </c>
      <c r="P73" s="18">
        <f>O71+O72+O73</f>
        <v>0.04804398148148145</v>
      </c>
      <c r="Q73" s="18"/>
      <c r="R73" s="131"/>
      <c r="S73" s="128"/>
    </row>
    <row r="74" spans="1:19" ht="13.5" thickBot="1">
      <c r="A74" s="142">
        <v>23</v>
      </c>
      <c r="B74" s="73">
        <v>76</v>
      </c>
      <c r="C74" s="74" t="s">
        <v>82</v>
      </c>
      <c r="D74" s="73" t="s">
        <v>24</v>
      </c>
      <c r="E74" s="73">
        <v>1970</v>
      </c>
      <c r="F74" s="26">
        <f aca="true" t="shared" si="11" ref="F74:F97">IF(2017-E74&lt;60,1,IF(2017-E74=60,0,IF(2017-E74&gt;60,2)))</f>
        <v>1</v>
      </c>
      <c r="G74" s="26"/>
      <c r="H74" s="26"/>
      <c r="I74" s="34">
        <v>0.0520833333333333</v>
      </c>
      <c r="J74" s="34">
        <v>0.06423611111111112</v>
      </c>
      <c r="K74" s="34">
        <f t="shared" si="9"/>
        <v>0.012152777777777818</v>
      </c>
      <c r="L74" s="41">
        <v>0</v>
      </c>
      <c r="M74" s="34" t="str">
        <f t="shared" si="10"/>
        <v>00:00:00</v>
      </c>
      <c r="N74" s="34"/>
      <c r="O74" s="57">
        <f t="shared" si="8"/>
        <v>0.012152777777777818</v>
      </c>
      <c r="P74" s="75">
        <f>O74+O75+O76</f>
        <v>0.04847222222222227</v>
      </c>
      <c r="Q74" s="16"/>
      <c r="R74" s="129">
        <f>P76</f>
        <v>0.04847222222222227</v>
      </c>
      <c r="S74" s="126">
        <v>23</v>
      </c>
    </row>
    <row r="75" spans="1:19" ht="12.75">
      <c r="A75" s="143"/>
      <c r="B75" s="4">
        <v>77</v>
      </c>
      <c r="C75" s="1" t="s">
        <v>83</v>
      </c>
      <c r="D75" s="4" t="s">
        <v>24</v>
      </c>
      <c r="E75" s="4">
        <v>1962</v>
      </c>
      <c r="F75" s="33">
        <f t="shared" si="11"/>
        <v>1</v>
      </c>
      <c r="G75" s="33"/>
      <c r="H75" s="33"/>
      <c r="I75" s="28">
        <v>0.0527777777777778</v>
      </c>
      <c r="J75" s="28">
        <v>0.06803240740740742</v>
      </c>
      <c r="K75" s="28">
        <f t="shared" si="9"/>
        <v>0.015254629629629618</v>
      </c>
      <c r="L75" s="35">
        <v>1</v>
      </c>
      <c r="M75" s="28" t="str">
        <f t="shared" si="10"/>
        <v>00:01:00</v>
      </c>
      <c r="N75" s="28"/>
      <c r="O75" s="49">
        <f t="shared" si="8"/>
        <v>0.015949074074074063</v>
      </c>
      <c r="P75" s="14">
        <f>O74+O75+O76</f>
        <v>0.04847222222222227</v>
      </c>
      <c r="Q75" s="11"/>
      <c r="R75" s="130"/>
      <c r="S75" s="127"/>
    </row>
    <row r="76" spans="1:19" ht="13.5" thickBot="1">
      <c r="A76" s="144"/>
      <c r="B76" s="77">
        <v>78</v>
      </c>
      <c r="C76" s="78" t="s">
        <v>84</v>
      </c>
      <c r="D76" s="77" t="s">
        <v>24</v>
      </c>
      <c r="E76" s="77">
        <v>1984</v>
      </c>
      <c r="F76" s="23">
        <f t="shared" si="11"/>
        <v>1</v>
      </c>
      <c r="G76" s="23"/>
      <c r="H76" s="23"/>
      <c r="I76" s="43">
        <v>0.0534722222222222</v>
      </c>
      <c r="J76" s="43">
        <v>0.07314814814814814</v>
      </c>
      <c r="K76" s="43">
        <f t="shared" si="9"/>
        <v>0.019675925925925944</v>
      </c>
      <c r="L76" s="44">
        <v>1</v>
      </c>
      <c r="M76" s="43" t="str">
        <f t="shared" si="10"/>
        <v>00:01:00</v>
      </c>
      <c r="N76" s="43"/>
      <c r="O76" s="58">
        <f t="shared" si="8"/>
        <v>0.02037037037037039</v>
      </c>
      <c r="P76" s="18">
        <f>O74+O75+O76</f>
        <v>0.04847222222222227</v>
      </c>
      <c r="Q76" s="18"/>
      <c r="R76" s="131"/>
      <c r="S76" s="128"/>
    </row>
    <row r="77" spans="1:19" ht="12.75">
      <c r="A77" s="142">
        <v>24</v>
      </c>
      <c r="B77" s="73">
        <v>17</v>
      </c>
      <c r="C77" s="74" t="s">
        <v>115</v>
      </c>
      <c r="D77" s="73" t="s">
        <v>113</v>
      </c>
      <c r="E77" s="73">
        <v>1994</v>
      </c>
      <c r="F77" s="26">
        <f t="shared" si="11"/>
        <v>1</v>
      </c>
      <c r="G77" s="26"/>
      <c r="H77" s="26"/>
      <c r="I77" s="34">
        <v>0.0111111111111111</v>
      </c>
      <c r="J77" s="34">
        <v>0.026446759259259264</v>
      </c>
      <c r="K77" s="34">
        <f t="shared" si="9"/>
        <v>0.015335648148148164</v>
      </c>
      <c r="L77" s="41">
        <v>0</v>
      </c>
      <c r="M77" s="34" t="str">
        <f t="shared" si="10"/>
        <v>00:00:00</v>
      </c>
      <c r="N77" s="34"/>
      <c r="O77" s="57">
        <f t="shared" si="8"/>
        <v>0.015335648148148164</v>
      </c>
      <c r="P77" s="16">
        <f>O77+O78+O79</f>
        <v>0.04864583333333328</v>
      </c>
      <c r="Q77" s="16"/>
      <c r="R77" s="129">
        <f>P78</f>
        <v>0.04864583333333328</v>
      </c>
      <c r="S77" s="126">
        <v>24</v>
      </c>
    </row>
    <row r="78" spans="1:19" ht="12.75">
      <c r="A78" s="143"/>
      <c r="B78" s="4">
        <v>16</v>
      </c>
      <c r="C78" s="1" t="s">
        <v>114</v>
      </c>
      <c r="D78" s="4" t="s">
        <v>113</v>
      </c>
      <c r="E78" s="4">
        <v>1964</v>
      </c>
      <c r="F78" s="33">
        <f t="shared" si="11"/>
        <v>1</v>
      </c>
      <c r="G78" s="33"/>
      <c r="H78" s="33"/>
      <c r="I78" s="28">
        <v>0.0104166666666667</v>
      </c>
      <c r="J78" s="28">
        <v>0.02576388888888889</v>
      </c>
      <c r="K78" s="28">
        <f t="shared" si="9"/>
        <v>0.015347222222222191</v>
      </c>
      <c r="L78" s="35">
        <v>1</v>
      </c>
      <c r="M78" s="28" t="str">
        <f t="shared" si="10"/>
        <v>00:01:00</v>
      </c>
      <c r="N78" s="28"/>
      <c r="O78" s="49">
        <f t="shared" si="8"/>
        <v>0.016041666666666635</v>
      </c>
      <c r="P78" s="11">
        <f>O77+O78+O79</f>
        <v>0.04864583333333328</v>
      </c>
      <c r="Q78" s="11"/>
      <c r="R78" s="130"/>
      <c r="S78" s="127"/>
    </row>
    <row r="79" spans="1:19" ht="13.5" thickBot="1">
      <c r="A79" s="144"/>
      <c r="B79" s="77">
        <v>18</v>
      </c>
      <c r="C79" s="78" t="s">
        <v>116</v>
      </c>
      <c r="D79" s="77" t="s">
        <v>113</v>
      </c>
      <c r="E79" s="77">
        <v>1985</v>
      </c>
      <c r="F79" s="23">
        <f t="shared" si="11"/>
        <v>1</v>
      </c>
      <c r="G79" s="23"/>
      <c r="H79" s="23"/>
      <c r="I79" s="43">
        <v>0.0118055555555556</v>
      </c>
      <c r="J79" s="43">
        <v>0.029074074074074075</v>
      </c>
      <c r="K79" s="43">
        <f t="shared" si="9"/>
        <v>0.017268518518518475</v>
      </c>
      <c r="L79" s="44">
        <v>0</v>
      </c>
      <c r="M79" s="43" t="str">
        <f t="shared" si="10"/>
        <v>00:00:00</v>
      </c>
      <c r="N79" s="43"/>
      <c r="O79" s="58">
        <f t="shared" si="8"/>
        <v>0.017268518518518475</v>
      </c>
      <c r="P79" s="18">
        <f>O77+O78+O79</f>
        <v>0.04864583333333328</v>
      </c>
      <c r="Q79" s="18"/>
      <c r="R79" s="131"/>
      <c r="S79" s="128"/>
    </row>
    <row r="80" spans="1:19" ht="12.75">
      <c r="A80" s="142">
        <v>25</v>
      </c>
      <c r="B80" s="73">
        <v>4</v>
      </c>
      <c r="C80" s="74" t="s">
        <v>97</v>
      </c>
      <c r="D80" s="73" t="s">
        <v>98</v>
      </c>
      <c r="E80" s="73">
        <v>1990</v>
      </c>
      <c r="F80" s="26">
        <f t="shared" si="11"/>
        <v>1</v>
      </c>
      <c r="G80" s="26"/>
      <c r="H80" s="26"/>
      <c r="I80" s="34">
        <v>0.00208333333333333</v>
      </c>
      <c r="J80" s="34">
        <v>0.01611111111111111</v>
      </c>
      <c r="K80" s="34">
        <f t="shared" si="9"/>
        <v>0.014027777777777781</v>
      </c>
      <c r="L80" s="41">
        <v>0</v>
      </c>
      <c r="M80" s="34" t="str">
        <f t="shared" si="10"/>
        <v>00:00:00</v>
      </c>
      <c r="N80" s="34"/>
      <c r="O80" s="57">
        <f t="shared" si="8"/>
        <v>0.014027777777777781</v>
      </c>
      <c r="P80" s="70">
        <f>O80+O81+O82</f>
        <v>0.0504513888888889</v>
      </c>
      <c r="Q80" s="16"/>
      <c r="R80" s="129">
        <f>P82</f>
        <v>0.0504513888888889</v>
      </c>
      <c r="S80" s="126">
        <v>25</v>
      </c>
    </row>
    <row r="81" spans="1:19" ht="12.75">
      <c r="A81" s="143"/>
      <c r="B81" s="4">
        <v>6</v>
      </c>
      <c r="C81" s="1" t="s">
        <v>100</v>
      </c>
      <c r="D81" s="4" t="s">
        <v>98</v>
      </c>
      <c r="E81" s="4">
        <v>1986</v>
      </c>
      <c r="F81" s="33">
        <f t="shared" si="11"/>
        <v>1</v>
      </c>
      <c r="G81" s="33"/>
      <c r="H81" s="33"/>
      <c r="I81" s="28">
        <v>0.00347222222222222</v>
      </c>
      <c r="J81" s="28">
        <v>0.019502314814814816</v>
      </c>
      <c r="K81" s="28">
        <f t="shared" si="9"/>
        <v>0.016030092592592596</v>
      </c>
      <c r="L81" s="35">
        <v>0</v>
      </c>
      <c r="M81" s="28" t="str">
        <f t="shared" si="10"/>
        <v>00:00:00</v>
      </c>
      <c r="N81" s="28"/>
      <c r="O81" s="49">
        <f t="shared" si="8"/>
        <v>0.016030092592592596</v>
      </c>
      <c r="P81" s="20">
        <f>O80+O81+O82</f>
        <v>0.0504513888888889</v>
      </c>
      <c r="Q81" s="11"/>
      <c r="R81" s="130"/>
      <c r="S81" s="127"/>
    </row>
    <row r="82" spans="1:19" ht="13.5" thickBot="1">
      <c r="A82" s="144"/>
      <c r="B82" s="77">
        <v>5</v>
      </c>
      <c r="C82" s="78" t="s">
        <v>99</v>
      </c>
      <c r="D82" s="77" t="s">
        <v>98</v>
      </c>
      <c r="E82" s="77">
        <v>1982</v>
      </c>
      <c r="F82" s="23">
        <f t="shared" si="11"/>
        <v>1</v>
      </c>
      <c r="G82" s="23"/>
      <c r="H82" s="23"/>
      <c r="I82" s="43">
        <v>0.00277777777777778</v>
      </c>
      <c r="J82" s="43">
        <v>0.022476851851851855</v>
      </c>
      <c r="K82" s="43">
        <f t="shared" si="9"/>
        <v>0.019699074074074077</v>
      </c>
      <c r="L82" s="44">
        <v>1</v>
      </c>
      <c r="M82" s="43" t="str">
        <f t="shared" si="10"/>
        <v>00:01:00</v>
      </c>
      <c r="N82" s="43"/>
      <c r="O82" s="58">
        <f t="shared" si="8"/>
        <v>0.020393518518518523</v>
      </c>
      <c r="P82" s="18">
        <f>O80+O81+O82</f>
        <v>0.0504513888888889</v>
      </c>
      <c r="Q82" s="18"/>
      <c r="R82" s="131"/>
      <c r="S82" s="128"/>
    </row>
    <row r="83" spans="1:19" ht="12.75">
      <c r="A83" s="142">
        <v>26</v>
      </c>
      <c r="B83" s="80">
        <v>100</v>
      </c>
      <c r="C83" s="81" t="s">
        <v>163</v>
      </c>
      <c r="D83" s="80" t="s">
        <v>21</v>
      </c>
      <c r="E83" s="80">
        <v>1959</v>
      </c>
      <c r="F83" s="27">
        <f t="shared" si="11"/>
        <v>1</v>
      </c>
      <c r="G83" s="27"/>
      <c r="H83" s="27"/>
      <c r="I83" s="29">
        <v>0.06875</v>
      </c>
      <c r="J83" s="29">
        <v>0.08388888888888889</v>
      </c>
      <c r="K83" s="29">
        <f t="shared" si="9"/>
        <v>0.015138888888888882</v>
      </c>
      <c r="L83" s="30">
        <v>0</v>
      </c>
      <c r="M83" s="29" t="str">
        <f t="shared" si="10"/>
        <v>00:00:00</v>
      </c>
      <c r="N83" s="29"/>
      <c r="O83" s="56">
        <f t="shared" si="8"/>
        <v>0.015138888888888882</v>
      </c>
      <c r="P83" s="14">
        <f>O83+O84+O85</f>
        <v>0.05160879629629628</v>
      </c>
      <c r="Q83" s="13"/>
      <c r="R83" s="132">
        <f>P84</f>
        <v>0.05160879629629628</v>
      </c>
      <c r="S83" s="126">
        <v>26</v>
      </c>
    </row>
    <row r="84" spans="1:19" ht="12.75">
      <c r="A84" s="143"/>
      <c r="B84" s="4">
        <v>101</v>
      </c>
      <c r="C84" s="1" t="s">
        <v>164</v>
      </c>
      <c r="D84" s="4" t="s">
        <v>21</v>
      </c>
      <c r="E84" s="4">
        <v>1977</v>
      </c>
      <c r="F84" s="33">
        <f t="shared" si="11"/>
        <v>1</v>
      </c>
      <c r="G84" s="33"/>
      <c r="H84" s="33"/>
      <c r="I84" s="28">
        <v>0.0694444444444444</v>
      </c>
      <c r="J84" s="28">
        <v>0.08762731481481482</v>
      </c>
      <c r="K84" s="28">
        <f t="shared" si="9"/>
        <v>0.01818287037037042</v>
      </c>
      <c r="L84" s="69">
        <v>0</v>
      </c>
      <c r="M84" s="28" t="str">
        <f t="shared" si="10"/>
        <v>00:00:00</v>
      </c>
      <c r="N84" s="28"/>
      <c r="O84" s="49">
        <f t="shared" si="8"/>
        <v>0.01818287037037042</v>
      </c>
      <c r="P84" s="11">
        <f>O83+O84+O85</f>
        <v>0.05160879629629628</v>
      </c>
      <c r="Q84" s="5"/>
      <c r="R84" s="130"/>
      <c r="S84" s="127"/>
    </row>
    <row r="85" spans="1:19" ht="13.5" thickBot="1">
      <c r="A85" s="144"/>
      <c r="B85" s="71">
        <v>99</v>
      </c>
      <c r="C85" s="72" t="s">
        <v>162</v>
      </c>
      <c r="D85" s="71" t="s">
        <v>21</v>
      </c>
      <c r="E85" s="71">
        <v>1983</v>
      </c>
      <c r="F85" s="24">
        <f t="shared" si="11"/>
        <v>1</v>
      </c>
      <c r="G85" s="24"/>
      <c r="H85" s="24"/>
      <c r="I85" s="38">
        <v>0.0680555555555556</v>
      </c>
      <c r="J85" s="38">
        <v>0.08564814814814814</v>
      </c>
      <c r="K85" s="38">
        <f t="shared" si="9"/>
        <v>0.017592592592592535</v>
      </c>
      <c r="L85" s="39">
        <v>1</v>
      </c>
      <c r="M85" s="38" t="str">
        <f t="shared" si="10"/>
        <v>00:01:00</v>
      </c>
      <c r="N85" s="38"/>
      <c r="O85" s="51">
        <f t="shared" si="8"/>
        <v>0.01828703703703698</v>
      </c>
      <c r="P85" s="20">
        <f>O83+O84+O85</f>
        <v>0.05160879629629628</v>
      </c>
      <c r="Q85" s="19"/>
      <c r="R85" s="133"/>
      <c r="S85" s="128"/>
    </row>
    <row r="86" spans="1:19" ht="12.75">
      <c r="A86" s="142">
        <v>27</v>
      </c>
      <c r="B86" s="73">
        <v>38</v>
      </c>
      <c r="C86" s="74" t="s">
        <v>128</v>
      </c>
      <c r="D86" s="73" t="s">
        <v>176</v>
      </c>
      <c r="E86" s="73">
        <v>1978</v>
      </c>
      <c r="F86" s="26">
        <f t="shared" si="11"/>
        <v>1</v>
      </c>
      <c r="G86" s="26"/>
      <c r="H86" s="26">
        <v>1</v>
      </c>
      <c r="I86" s="34">
        <v>0.0256944444444444</v>
      </c>
      <c r="J86" s="34">
        <v>0.04145833333333333</v>
      </c>
      <c r="K86" s="34">
        <f t="shared" si="9"/>
        <v>0.01576388888888893</v>
      </c>
      <c r="L86" s="41">
        <v>0</v>
      </c>
      <c r="M86" s="34" t="str">
        <f t="shared" si="10"/>
        <v>00:00:00</v>
      </c>
      <c r="N86" s="34"/>
      <c r="O86" s="57">
        <f t="shared" si="8"/>
        <v>0.01576388888888893</v>
      </c>
      <c r="P86" s="70">
        <f>O86+O87+O88</f>
        <v>0.05324074074074081</v>
      </c>
      <c r="Q86" s="16"/>
      <c r="R86" s="129">
        <f>P88</f>
        <v>0.05324074074074081</v>
      </c>
      <c r="S86" s="126">
        <v>27</v>
      </c>
    </row>
    <row r="87" spans="1:19" ht="12.75">
      <c r="A87" s="143"/>
      <c r="B87" s="4">
        <v>40</v>
      </c>
      <c r="C87" s="1" t="s">
        <v>130</v>
      </c>
      <c r="D87" s="4" t="s">
        <v>176</v>
      </c>
      <c r="E87" s="4">
        <v>1974</v>
      </c>
      <c r="F87" s="33">
        <f t="shared" si="11"/>
        <v>1</v>
      </c>
      <c r="G87" s="50"/>
      <c r="H87" s="33">
        <v>1</v>
      </c>
      <c r="I87" s="28">
        <v>0.0270833333333333</v>
      </c>
      <c r="J87" s="28">
        <v>0.04346064814814815</v>
      </c>
      <c r="K87" s="28">
        <f t="shared" si="9"/>
        <v>0.01637731481481485</v>
      </c>
      <c r="L87" s="35">
        <v>0</v>
      </c>
      <c r="M87" s="28" t="str">
        <f t="shared" si="10"/>
        <v>00:00:00</v>
      </c>
      <c r="N87" s="28"/>
      <c r="O87" s="49">
        <f t="shared" si="8"/>
        <v>0.01637731481481485</v>
      </c>
      <c r="P87" s="20">
        <f>O86+O87+O88</f>
        <v>0.05324074074074081</v>
      </c>
      <c r="Q87" s="11"/>
      <c r="R87" s="130"/>
      <c r="S87" s="127"/>
    </row>
    <row r="88" spans="1:19" ht="13.5" thickBot="1">
      <c r="A88" s="144"/>
      <c r="B88" s="77">
        <v>39</v>
      </c>
      <c r="C88" s="78" t="s">
        <v>129</v>
      </c>
      <c r="D88" s="77" t="s">
        <v>176</v>
      </c>
      <c r="E88" s="77">
        <v>1983</v>
      </c>
      <c r="F88" s="23">
        <f t="shared" si="11"/>
        <v>1</v>
      </c>
      <c r="G88" s="23"/>
      <c r="H88" s="23">
        <v>1</v>
      </c>
      <c r="I88" s="43">
        <v>0.0263888888888889</v>
      </c>
      <c r="J88" s="43">
        <v>0.046793981481481485</v>
      </c>
      <c r="K88" s="43">
        <f t="shared" si="9"/>
        <v>0.020405092592592586</v>
      </c>
      <c r="L88" s="44">
        <v>1</v>
      </c>
      <c r="M88" s="43" t="str">
        <f t="shared" si="10"/>
        <v>00:01:00</v>
      </c>
      <c r="N88" s="43"/>
      <c r="O88" s="58">
        <f t="shared" si="8"/>
        <v>0.02109953703703703</v>
      </c>
      <c r="P88" s="18">
        <f>O86+O87+O88</f>
        <v>0.05324074074074081</v>
      </c>
      <c r="Q88" s="18"/>
      <c r="R88" s="131"/>
      <c r="S88" s="128"/>
    </row>
    <row r="89" spans="1:19" ht="13.5" thickBot="1">
      <c r="A89" s="142">
        <v>28</v>
      </c>
      <c r="B89" s="73">
        <v>50</v>
      </c>
      <c r="C89" s="74" t="s">
        <v>136</v>
      </c>
      <c r="D89" s="73" t="s">
        <v>139</v>
      </c>
      <c r="E89" s="73">
        <v>1975</v>
      </c>
      <c r="F89" s="26">
        <f t="shared" si="11"/>
        <v>1</v>
      </c>
      <c r="G89" s="26"/>
      <c r="H89" s="26"/>
      <c r="I89" s="34">
        <v>0.0340277777777778</v>
      </c>
      <c r="J89" s="34"/>
      <c r="K89" s="34"/>
      <c r="L89" s="41"/>
      <c r="M89" s="34" t="str">
        <f t="shared" si="10"/>
        <v>00:00:00</v>
      </c>
      <c r="N89" s="34"/>
      <c r="O89" s="57">
        <v>0.02273148148148148</v>
      </c>
      <c r="P89" s="75">
        <f>O89+O90+O91</f>
        <v>0.05346064814814814</v>
      </c>
      <c r="Q89" s="70"/>
      <c r="R89" s="129">
        <f>P91</f>
        <v>0.05346064814814814</v>
      </c>
      <c r="S89" s="126">
        <v>28</v>
      </c>
    </row>
    <row r="90" spans="1:19" ht="12.75">
      <c r="A90" s="143"/>
      <c r="B90" s="4">
        <v>51</v>
      </c>
      <c r="C90" s="1" t="s">
        <v>137</v>
      </c>
      <c r="D90" s="4" t="s">
        <v>139</v>
      </c>
      <c r="E90" s="4">
        <v>1976</v>
      </c>
      <c r="F90" s="33">
        <f t="shared" si="11"/>
        <v>1</v>
      </c>
      <c r="G90" s="33"/>
      <c r="H90" s="33"/>
      <c r="I90" s="28">
        <v>0.0347222222222222</v>
      </c>
      <c r="J90" s="28">
        <v>0.048657407407407406</v>
      </c>
      <c r="K90" s="28">
        <f aca="true" t="shared" si="12" ref="K90:K97">J90-I90</f>
        <v>0.013935185185185203</v>
      </c>
      <c r="L90" s="35">
        <v>1</v>
      </c>
      <c r="M90" s="28" t="str">
        <f t="shared" si="10"/>
        <v>00:01:00</v>
      </c>
      <c r="N90" s="28"/>
      <c r="O90" s="49">
        <f aca="true" t="shared" si="13" ref="O90:O97">K90+M90-N90</f>
        <v>0.014629629629629647</v>
      </c>
      <c r="P90" s="14">
        <f>O89+O90+O91</f>
        <v>0.05346064814814814</v>
      </c>
      <c r="Q90" s="60"/>
      <c r="R90" s="130"/>
      <c r="S90" s="127"/>
    </row>
    <row r="91" spans="1:19" ht="13.5" thickBot="1">
      <c r="A91" s="144"/>
      <c r="B91" s="77">
        <v>52</v>
      </c>
      <c r="C91" s="78" t="s">
        <v>138</v>
      </c>
      <c r="D91" s="77" t="s">
        <v>139</v>
      </c>
      <c r="E91" s="77">
        <v>1969</v>
      </c>
      <c r="F91" s="23">
        <f t="shared" si="11"/>
        <v>1</v>
      </c>
      <c r="G91" s="23"/>
      <c r="H91" s="23"/>
      <c r="I91" s="43">
        <v>0.0354166666666667</v>
      </c>
      <c r="J91" s="43">
        <v>0.05151620370370371</v>
      </c>
      <c r="K91" s="43">
        <f t="shared" si="12"/>
        <v>0.01609953703703701</v>
      </c>
      <c r="L91" s="44">
        <v>0</v>
      </c>
      <c r="M91" s="43" t="str">
        <f t="shared" si="10"/>
        <v>00:00:00</v>
      </c>
      <c r="N91" s="43"/>
      <c r="O91" s="58">
        <f t="shared" si="13"/>
        <v>0.01609953703703701</v>
      </c>
      <c r="P91" s="18">
        <f>O89+O90+O91</f>
        <v>0.05346064814814814</v>
      </c>
      <c r="Q91" s="61"/>
      <c r="R91" s="131"/>
      <c r="S91" s="128"/>
    </row>
    <row r="92" spans="1:19" ht="13.5" thickBot="1">
      <c r="A92" s="142">
        <v>29</v>
      </c>
      <c r="B92" s="73">
        <v>57</v>
      </c>
      <c r="C92" s="74" t="s">
        <v>144</v>
      </c>
      <c r="D92" s="73" t="s">
        <v>61</v>
      </c>
      <c r="E92" s="73">
        <v>1978</v>
      </c>
      <c r="F92" s="26">
        <f t="shared" si="11"/>
        <v>1</v>
      </c>
      <c r="G92" s="26"/>
      <c r="H92" s="26">
        <v>1</v>
      </c>
      <c r="I92" s="34">
        <v>0.0388888888888889</v>
      </c>
      <c r="J92" s="34">
        <v>0.05244212962962963</v>
      </c>
      <c r="K92" s="34">
        <f t="shared" si="12"/>
        <v>0.013553240740740727</v>
      </c>
      <c r="L92" s="41">
        <v>0</v>
      </c>
      <c r="M92" s="34" t="str">
        <f t="shared" si="10"/>
        <v>00:00:00</v>
      </c>
      <c r="N92" s="34"/>
      <c r="O92" s="57">
        <f t="shared" si="13"/>
        <v>0.013553240740740727</v>
      </c>
      <c r="P92" s="75">
        <f>O92+O93+O94</f>
        <v>0.05472222222222228</v>
      </c>
      <c r="Q92" s="16"/>
      <c r="R92" s="129">
        <f>P94</f>
        <v>0.05472222222222228</v>
      </c>
      <c r="S92" s="126">
        <v>29</v>
      </c>
    </row>
    <row r="93" spans="1:19" ht="12.75">
      <c r="A93" s="143"/>
      <c r="B93" s="4">
        <v>58</v>
      </c>
      <c r="C93" s="1" t="s">
        <v>60</v>
      </c>
      <c r="D93" s="4" t="s">
        <v>61</v>
      </c>
      <c r="E93" s="4">
        <v>1978</v>
      </c>
      <c r="F93" s="33">
        <f t="shared" si="11"/>
        <v>1</v>
      </c>
      <c r="G93" s="33"/>
      <c r="H93" s="33">
        <v>1</v>
      </c>
      <c r="I93" s="28">
        <v>0.0395833333333333</v>
      </c>
      <c r="J93" s="28">
        <v>0.05802083333333333</v>
      </c>
      <c r="K93" s="28">
        <f t="shared" si="12"/>
        <v>0.01843750000000003</v>
      </c>
      <c r="L93" s="35">
        <v>1</v>
      </c>
      <c r="M93" s="28" t="str">
        <f t="shared" si="10"/>
        <v>00:01:00</v>
      </c>
      <c r="N93" s="28"/>
      <c r="O93" s="49">
        <f t="shared" si="13"/>
        <v>0.019131944444444476</v>
      </c>
      <c r="P93" s="14">
        <f>O92+O93+O94</f>
        <v>0.05472222222222228</v>
      </c>
      <c r="Q93" s="11"/>
      <c r="R93" s="130"/>
      <c r="S93" s="127"/>
    </row>
    <row r="94" spans="1:19" ht="13.5" thickBot="1">
      <c r="A94" s="144"/>
      <c r="B94" s="77">
        <v>56</v>
      </c>
      <c r="C94" s="78" t="s">
        <v>143</v>
      </c>
      <c r="D94" s="77" t="s">
        <v>61</v>
      </c>
      <c r="E94" s="77">
        <v>1981</v>
      </c>
      <c r="F94" s="23">
        <f t="shared" si="11"/>
        <v>1</v>
      </c>
      <c r="G94" s="23"/>
      <c r="H94" s="23">
        <v>1</v>
      </c>
      <c r="I94" s="43">
        <v>0.0381944444444444</v>
      </c>
      <c r="J94" s="43">
        <v>0.059537037037037034</v>
      </c>
      <c r="K94" s="43">
        <f t="shared" si="12"/>
        <v>0.021342592592592635</v>
      </c>
      <c r="L94" s="44">
        <v>1</v>
      </c>
      <c r="M94" s="43" t="str">
        <f t="shared" si="10"/>
        <v>00:01:00</v>
      </c>
      <c r="N94" s="43"/>
      <c r="O94" s="58">
        <f t="shared" si="13"/>
        <v>0.02203703703703708</v>
      </c>
      <c r="P94" s="18">
        <f>O92+O93+O94</f>
        <v>0.05472222222222228</v>
      </c>
      <c r="Q94" s="18"/>
      <c r="R94" s="131"/>
      <c r="S94" s="128"/>
    </row>
    <row r="95" spans="1:19" ht="12.75">
      <c r="A95" s="142">
        <v>30</v>
      </c>
      <c r="B95" s="73">
        <v>27</v>
      </c>
      <c r="C95" s="74" t="s">
        <v>74</v>
      </c>
      <c r="D95" s="73" t="s">
        <v>119</v>
      </c>
      <c r="E95" s="73">
        <v>1982</v>
      </c>
      <c r="F95" s="26">
        <f t="shared" si="11"/>
        <v>1</v>
      </c>
      <c r="G95" s="26"/>
      <c r="H95" s="26">
        <v>1</v>
      </c>
      <c r="I95" s="34">
        <v>0.0180555555555556</v>
      </c>
      <c r="J95" s="34">
        <v>0.03315972222222222</v>
      </c>
      <c r="K95" s="34">
        <f t="shared" si="12"/>
        <v>0.015104166666666623</v>
      </c>
      <c r="L95" s="41">
        <v>0</v>
      </c>
      <c r="M95" s="34" t="str">
        <f t="shared" si="10"/>
        <v>00:00:00</v>
      </c>
      <c r="N95" s="34"/>
      <c r="O95" s="57">
        <f t="shared" si="13"/>
        <v>0.015104166666666623</v>
      </c>
      <c r="P95" s="16">
        <f>O95+O96+O97</f>
        <v>0.054733796296296294</v>
      </c>
      <c r="Q95" s="42"/>
      <c r="R95" s="140">
        <f>P96</f>
        <v>0.054733796296296294</v>
      </c>
      <c r="S95" s="126">
        <v>30</v>
      </c>
    </row>
    <row r="96" spans="1:19" ht="12.75">
      <c r="A96" s="143"/>
      <c r="B96" s="4">
        <v>19</v>
      </c>
      <c r="C96" s="1" t="s">
        <v>79</v>
      </c>
      <c r="D96" s="4" t="s">
        <v>119</v>
      </c>
      <c r="E96" s="4">
        <v>1975</v>
      </c>
      <c r="F96" s="33">
        <f t="shared" si="11"/>
        <v>1</v>
      </c>
      <c r="G96" s="33"/>
      <c r="H96" s="33">
        <v>1</v>
      </c>
      <c r="I96" s="28">
        <v>0.0125</v>
      </c>
      <c r="J96" s="28">
        <v>0.031203703703703702</v>
      </c>
      <c r="K96" s="28">
        <f t="shared" si="12"/>
        <v>0.0187037037037037</v>
      </c>
      <c r="L96" s="35">
        <v>1</v>
      </c>
      <c r="M96" s="28" t="str">
        <f t="shared" si="10"/>
        <v>00:01:00</v>
      </c>
      <c r="N96" s="28"/>
      <c r="O96" s="49">
        <f t="shared" si="13"/>
        <v>0.019398148148148147</v>
      </c>
      <c r="P96" s="11">
        <f>O95+O96+O97</f>
        <v>0.054733796296296294</v>
      </c>
      <c r="Q96" s="36"/>
      <c r="R96" s="138"/>
      <c r="S96" s="127"/>
    </row>
    <row r="97" spans="1:19" ht="13.5" thickBot="1">
      <c r="A97" s="144"/>
      <c r="B97" s="77">
        <v>20</v>
      </c>
      <c r="C97" s="78" t="s">
        <v>118</v>
      </c>
      <c r="D97" s="77" t="s">
        <v>119</v>
      </c>
      <c r="E97" s="77">
        <v>1981</v>
      </c>
      <c r="F97" s="23">
        <f t="shared" si="11"/>
        <v>1</v>
      </c>
      <c r="G97" s="23"/>
      <c r="H97" s="23">
        <v>1</v>
      </c>
      <c r="I97" s="43">
        <v>0.0131944444444444</v>
      </c>
      <c r="J97" s="43">
        <v>0.03342592592592592</v>
      </c>
      <c r="K97" s="43">
        <f t="shared" si="12"/>
        <v>0.020231481481481524</v>
      </c>
      <c r="L97" s="44">
        <v>0</v>
      </c>
      <c r="M97" s="43" t="str">
        <f t="shared" si="10"/>
        <v>00:00:00</v>
      </c>
      <c r="N97" s="43"/>
      <c r="O97" s="58">
        <f t="shared" si="13"/>
        <v>0.020231481481481524</v>
      </c>
      <c r="P97" s="18">
        <f>O95+O96+O97</f>
        <v>0.054733796296296294</v>
      </c>
      <c r="Q97" s="45"/>
      <c r="R97" s="141"/>
      <c r="S97" s="128"/>
    </row>
    <row r="98" spans="1:19" ht="13.5" thickBot="1">
      <c r="A98" s="113"/>
      <c r="B98" s="114"/>
      <c r="C98" s="115" t="s">
        <v>167</v>
      </c>
      <c r="D98" s="114"/>
      <c r="E98" s="114"/>
      <c r="F98" s="116"/>
      <c r="G98" s="116"/>
      <c r="H98" s="116"/>
      <c r="I98" s="117"/>
      <c r="J98" s="117"/>
      <c r="K98" s="117"/>
      <c r="L98" s="118"/>
      <c r="M98" s="117"/>
      <c r="N98" s="117"/>
      <c r="O98" s="119"/>
      <c r="P98" s="22"/>
      <c r="Q98" s="22"/>
      <c r="R98" s="120"/>
      <c r="S98" s="121"/>
    </row>
    <row r="99" spans="1:19" ht="13.5" thickBot="1">
      <c r="A99" s="142">
        <v>31</v>
      </c>
      <c r="B99" s="73">
        <v>84</v>
      </c>
      <c r="C99" s="74" t="s">
        <v>151</v>
      </c>
      <c r="D99" s="73" t="s">
        <v>48</v>
      </c>
      <c r="E99" s="73">
        <v>1990</v>
      </c>
      <c r="F99" s="26">
        <f>IF(2017-E99&lt;60,1,IF(2017-E99=60,0,IF(2017-E99&gt;60,2)))</f>
        <v>1</v>
      </c>
      <c r="G99" s="26"/>
      <c r="H99" s="26"/>
      <c r="I99" s="34">
        <v>0.0576388888888889</v>
      </c>
      <c r="J99" s="34">
        <v>0.07008101851851851</v>
      </c>
      <c r="K99" s="34">
        <f>J99-I99</f>
        <v>0.012442129629629615</v>
      </c>
      <c r="L99" s="41">
        <v>0</v>
      </c>
      <c r="M99" s="34" t="str">
        <f>IF(L99=0,"00:00:00",IF(L99=1,"00:01:00"))</f>
        <v>00:00:00</v>
      </c>
      <c r="N99" s="34"/>
      <c r="O99" s="57">
        <f>K99+M99-N99</f>
        <v>0.012442129629629615</v>
      </c>
      <c r="P99" s="75">
        <f>O99+O100+O101</f>
        <v>0.035474537037037034</v>
      </c>
      <c r="Q99" s="76"/>
      <c r="R99" s="129">
        <f>P101</f>
        <v>0.035474537037037034</v>
      </c>
      <c r="S99" s="126"/>
    </row>
    <row r="100" spans="1:19" ht="12.75">
      <c r="A100" s="143"/>
      <c r="B100" s="4">
        <v>85</v>
      </c>
      <c r="C100" s="1" t="s">
        <v>49</v>
      </c>
      <c r="D100" s="4" t="s">
        <v>48</v>
      </c>
      <c r="E100" s="4">
        <v>1987</v>
      </c>
      <c r="F100" s="33">
        <f>IF(2017-E100&lt;60,1,IF(2017-E100=60,0,IF(2017-E100&gt;60,2)))</f>
        <v>1</v>
      </c>
      <c r="G100" s="33"/>
      <c r="H100" s="33"/>
      <c r="I100" s="28">
        <v>0.0583333333333333</v>
      </c>
      <c r="J100" s="28">
        <v>0.06898148148148148</v>
      </c>
      <c r="K100" s="28">
        <f>J100-I100</f>
        <v>0.010648148148148177</v>
      </c>
      <c r="L100" s="35">
        <v>0</v>
      </c>
      <c r="M100" s="28" t="str">
        <f>IF(L100=0,"00:00:00",IF(L100=1,"00:01:00"))</f>
        <v>00:00:00</v>
      </c>
      <c r="N100" s="28"/>
      <c r="O100" s="49">
        <f>K100+M100-N100</f>
        <v>0.010648148148148177</v>
      </c>
      <c r="P100" s="14">
        <f>O99+O100+O101</f>
        <v>0.035474537037037034</v>
      </c>
      <c r="Q100" s="59"/>
      <c r="R100" s="130"/>
      <c r="S100" s="127"/>
    </row>
    <row r="101" spans="1:19" ht="13.5" thickBot="1">
      <c r="A101" s="144"/>
      <c r="B101" s="77">
        <v>86</v>
      </c>
      <c r="C101" s="78" t="s">
        <v>152</v>
      </c>
      <c r="D101" s="77" t="s">
        <v>48</v>
      </c>
      <c r="E101" s="77">
        <v>1965</v>
      </c>
      <c r="F101" s="23">
        <f>IF(2017-E101&lt;60,1,IF(2017-E101=60,0,IF(2017-E101&gt;60,2)))</f>
        <v>1</v>
      </c>
      <c r="G101" s="23"/>
      <c r="H101" s="23"/>
      <c r="I101" s="43">
        <v>0.0590277777777778</v>
      </c>
      <c r="J101" s="43">
        <v>0.07141203703703704</v>
      </c>
      <c r="K101" s="43">
        <f>J101-I101</f>
        <v>0.01238425925925924</v>
      </c>
      <c r="L101" s="44">
        <v>0</v>
      </c>
      <c r="M101" s="43" t="str">
        <f>IF(L101=0,"00:00:00",IF(L101=1,"00:01:00"))</f>
        <v>00:00:00</v>
      </c>
      <c r="N101" s="43"/>
      <c r="O101" s="58">
        <f>K101+M101-N101</f>
        <v>0.01238425925925924</v>
      </c>
      <c r="P101" s="18">
        <f>O99+O100+O101</f>
        <v>0.035474537037037034</v>
      </c>
      <c r="Q101" s="61"/>
      <c r="R101" s="131"/>
      <c r="S101" s="128"/>
    </row>
  </sheetData>
  <sheetProtection/>
  <mergeCells count="99">
    <mergeCell ref="A99:A101"/>
    <mergeCell ref="R99:R101"/>
    <mergeCell ref="S99:S101"/>
    <mergeCell ref="R92:R94"/>
    <mergeCell ref="A71:A73"/>
    <mergeCell ref="A68:A70"/>
    <mergeCell ref="A86:A88"/>
    <mergeCell ref="A89:A91"/>
    <mergeCell ref="A92:A94"/>
    <mergeCell ref="A95:A97"/>
    <mergeCell ref="A80:A82"/>
    <mergeCell ref="R89:R91"/>
    <mergeCell ref="S80:S82"/>
    <mergeCell ref="A83:A85"/>
    <mergeCell ref="R47:R49"/>
    <mergeCell ref="S47:S49"/>
    <mergeCell ref="S83:S85"/>
    <mergeCell ref="S86:S88"/>
    <mergeCell ref="S89:S91"/>
    <mergeCell ref="S68:S70"/>
    <mergeCell ref="A77:A79"/>
    <mergeCell ref="R41:R43"/>
    <mergeCell ref="S77:S79"/>
    <mergeCell ref="S71:S73"/>
    <mergeCell ref="S32:S34"/>
    <mergeCell ref="R50:R52"/>
    <mergeCell ref="A59:A61"/>
    <mergeCell ref="A56:A58"/>
    <mergeCell ref="R56:R58"/>
    <mergeCell ref="S56:S58"/>
    <mergeCell ref="R8:R10"/>
    <mergeCell ref="S8:S10"/>
    <mergeCell ref="A50:A52"/>
    <mergeCell ref="R74:R76"/>
    <mergeCell ref="S50:S52"/>
    <mergeCell ref="A62:A64"/>
    <mergeCell ref="A35:A37"/>
    <mergeCell ref="R53:R55"/>
    <mergeCell ref="S65:S67"/>
    <mergeCell ref="R35:R37"/>
    <mergeCell ref="A74:A76"/>
    <mergeCell ref="R20:R22"/>
    <mergeCell ref="S74:S76"/>
    <mergeCell ref="A47:A49"/>
    <mergeCell ref="S59:S61"/>
    <mergeCell ref="A53:A55"/>
    <mergeCell ref="R71:R73"/>
    <mergeCell ref="S53:S55"/>
    <mergeCell ref="S35:S37"/>
    <mergeCell ref="A38:A40"/>
    <mergeCell ref="R65:R67"/>
    <mergeCell ref="S62:S64"/>
    <mergeCell ref="A65:A67"/>
    <mergeCell ref="S95:S97"/>
    <mergeCell ref="A41:A43"/>
    <mergeCell ref="R59:R61"/>
    <mergeCell ref="A44:A46"/>
    <mergeCell ref="R44:R46"/>
    <mergeCell ref="S44:S46"/>
    <mergeCell ref="R86:R88"/>
    <mergeCell ref="R62:R64"/>
    <mergeCell ref="R80:R82"/>
    <mergeCell ref="S92:S94"/>
    <mergeCell ref="S20:S22"/>
    <mergeCell ref="S38:S40"/>
    <mergeCell ref="A29:A31"/>
    <mergeCell ref="R38:R40"/>
    <mergeCell ref="S29:S31"/>
    <mergeCell ref="A32:A34"/>
    <mergeCell ref="A23:A25"/>
    <mergeCell ref="R29:R31"/>
    <mergeCell ref="S23:S25"/>
    <mergeCell ref="A26:A28"/>
    <mergeCell ref="A14:A16"/>
    <mergeCell ref="R68:R70"/>
    <mergeCell ref="R32:R34"/>
    <mergeCell ref="A8:A10"/>
    <mergeCell ref="R95:R97"/>
    <mergeCell ref="A11:A13"/>
    <mergeCell ref="R11:R13"/>
    <mergeCell ref="A17:A19"/>
    <mergeCell ref="R26:R28"/>
    <mergeCell ref="A20:A22"/>
    <mergeCell ref="S11:S13"/>
    <mergeCell ref="R77:R79"/>
    <mergeCell ref="R83:R85"/>
    <mergeCell ref="S41:S43"/>
    <mergeCell ref="R14:R16"/>
    <mergeCell ref="S14:S16"/>
    <mergeCell ref="R23:R25"/>
    <mergeCell ref="S26:S28"/>
    <mergeCell ref="S17:S19"/>
    <mergeCell ref="R17:R19"/>
    <mergeCell ref="B1:S1"/>
    <mergeCell ref="B2:R2"/>
    <mergeCell ref="B3:R3"/>
    <mergeCell ref="B4:R4"/>
    <mergeCell ref="B5:R5"/>
    <mergeCell ref="C6:O6"/>
  </mergeCells>
  <printOptions/>
  <pageMargins left="0.27" right="0.17" top="0.48" bottom="0.7083333333333334" header="0.27" footer="0.13541666666666666"/>
  <pageSetup horizontalDpi="600" verticalDpi="600" orientation="landscape" paperSize="9" r:id="rId1"/>
  <headerFooter alignWithMargins="0">
    <oddFooter>&amp;LГлавный судья соревнований:
Главный секретарь соревнований:&amp;CТерентьев В.А. (Челябинск)
Фанина А.Е. (Челябинск)&amp;R&amp;A,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view="pageLayout" workbookViewId="0" topLeftCell="A1">
      <selection activeCell="B5" sqref="B5:P5"/>
    </sheetView>
  </sheetViews>
  <sheetFormatPr defaultColWidth="9.00390625" defaultRowHeight="12.75"/>
  <cols>
    <col min="1" max="2" width="4.00390625" style="3" customWidth="1"/>
    <col min="3" max="3" width="25.00390625" style="0" customWidth="1"/>
    <col min="4" max="4" width="25.00390625" style="3" customWidth="1"/>
    <col min="5" max="5" width="5.75390625" style="3" customWidth="1"/>
    <col min="6" max="6" width="4.625" style="3" customWidth="1"/>
    <col min="7" max="7" width="4.75390625" style="3" customWidth="1"/>
    <col min="8" max="8" width="4.875" style="3" customWidth="1"/>
    <col min="9" max="9" width="8.875" style="6" customWidth="1"/>
    <col min="10" max="10" width="8.75390625" style="6" customWidth="1"/>
    <col min="11" max="11" width="9.625" style="6" customWidth="1"/>
    <col min="12" max="12" width="3.75390625" style="7" customWidth="1"/>
    <col min="13" max="13" width="10.375" style="2" customWidth="1"/>
    <col min="14" max="14" width="7.125" style="6" customWidth="1"/>
    <col min="15" max="15" width="10.625" style="48" customWidth="1"/>
    <col min="16" max="16" width="6.875" style="67" customWidth="1"/>
  </cols>
  <sheetData>
    <row r="1" spans="2:16" ht="14.25">
      <c r="B1" s="122" t="s">
        <v>168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2:16" ht="18">
      <c r="B2" s="123" t="s">
        <v>180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16" ht="18">
      <c r="B3" s="123" t="s">
        <v>181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6" ht="22.5">
      <c r="B4" s="123" t="s">
        <v>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63"/>
    </row>
    <row r="5" spans="2:16" ht="18">
      <c r="B5" s="124" t="s">
        <v>94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2:16" ht="20.25">
      <c r="B6" s="8"/>
      <c r="C6" s="125" t="s">
        <v>70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64"/>
    </row>
    <row r="7" spans="1:16" ht="99" customHeight="1">
      <c r="A7" s="12" t="s">
        <v>89</v>
      </c>
      <c r="B7" s="12" t="s">
        <v>2</v>
      </c>
      <c r="C7" s="52" t="s">
        <v>90</v>
      </c>
      <c r="D7" s="52" t="s">
        <v>91</v>
      </c>
      <c r="E7" s="52" t="s">
        <v>10</v>
      </c>
      <c r="F7" s="12" t="s">
        <v>95</v>
      </c>
      <c r="G7" s="12" t="s">
        <v>96</v>
      </c>
      <c r="H7" s="12" t="s">
        <v>29</v>
      </c>
      <c r="I7" s="53" t="s">
        <v>0</v>
      </c>
      <c r="J7" s="53" t="s">
        <v>1</v>
      </c>
      <c r="K7" s="53" t="s">
        <v>11</v>
      </c>
      <c r="L7" s="54" t="s">
        <v>12</v>
      </c>
      <c r="M7" s="53" t="s">
        <v>5</v>
      </c>
      <c r="N7" s="53" t="s">
        <v>169</v>
      </c>
      <c r="O7" s="55" t="s">
        <v>6</v>
      </c>
      <c r="P7" s="55" t="s">
        <v>7</v>
      </c>
    </row>
    <row r="8" spans="1:16" ht="15">
      <c r="A8" s="33">
        <v>1</v>
      </c>
      <c r="B8" s="4">
        <v>66</v>
      </c>
      <c r="C8" s="1" t="s">
        <v>59</v>
      </c>
      <c r="D8" s="4" t="s">
        <v>26</v>
      </c>
      <c r="E8" s="4">
        <v>1985</v>
      </c>
      <c r="F8" s="33">
        <f aca="true" t="shared" si="0" ref="F8:F39">IF(2017-E8&lt;60,1,IF(2017-E8=60,0,IF(2017-E8&gt;60,2)))</f>
        <v>1</v>
      </c>
      <c r="G8" s="33"/>
      <c r="H8" s="33"/>
      <c r="I8" s="28">
        <v>0.0451388888888889</v>
      </c>
      <c r="J8" s="28">
        <v>0.055057870370370375</v>
      </c>
      <c r="K8" s="28">
        <f aca="true" t="shared" si="1" ref="K8:K39">J8-I8</f>
        <v>0.009918981481481473</v>
      </c>
      <c r="L8" s="35">
        <v>0</v>
      </c>
      <c r="M8" s="28" t="str">
        <f aca="true" t="shared" si="2" ref="M8:M39">IF(L8=0,"00:00:00",IF(L8=1,"00:01:00"))</f>
        <v>00:00:00</v>
      </c>
      <c r="N8" s="28"/>
      <c r="O8" s="49">
        <f aca="true" t="shared" si="3" ref="O8:O23">K8+M8-N8</f>
        <v>0.009918981481481473</v>
      </c>
      <c r="P8" s="65">
        <v>1</v>
      </c>
    </row>
    <row r="9" spans="1:16" ht="15">
      <c r="A9" s="33">
        <v>2</v>
      </c>
      <c r="B9" s="4">
        <v>26</v>
      </c>
      <c r="C9" s="1" t="s">
        <v>78</v>
      </c>
      <c r="D9" s="4" t="s">
        <v>52</v>
      </c>
      <c r="E9" s="4">
        <v>1986</v>
      </c>
      <c r="F9" s="33">
        <f t="shared" si="0"/>
        <v>1</v>
      </c>
      <c r="G9" s="33"/>
      <c r="H9" s="33"/>
      <c r="I9" s="28">
        <v>0.0173611111111111</v>
      </c>
      <c r="J9" s="28">
        <v>0.02732638888888889</v>
      </c>
      <c r="K9" s="28">
        <f t="shared" si="1"/>
        <v>0.009965277777777788</v>
      </c>
      <c r="L9" s="35">
        <v>0</v>
      </c>
      <c r="M9" s="28" t="str">
        <f t="shared" si="2"/>
        <v>00:00:00</v>
      </c>
      <c r="N9" s="28"/>
      <c r="O9" s="49">
        <f t="shared" si="3"/>
        <v>0.009965277777777788</v>
      </c>
      <c r="P9" s="66">
        <v>2</v>
      </c>
    </row>
    <row r="10" spans="1:16" ht="15">
      <c r="A10" s="33">
        <v>3</v>
      </c>
      <c r="B10" s="4">
        <v>10</v>
      </c>
      <c r="C10" s="1" t="s">
        <v>102</v>
      </c>
      <c r="D10" s="4" t="s">
        <v>103</v>
      </c>
      <c r="E10" s="4">
        <v>1987</v>
      </c>
      <c r="F10" s="33">
        <f t="shared" si="0"/>
        <v>1</v>
      </c>
      <c r="G10" s="33"/>
      <c r="H10" s="33"/>
      <c r="I10" s="28">
        <v>0.00625</v>
      </c>
      <c r="J10" s="28">
        <v>0.016458333333333332</v>
      </c>
      <c r="K10" s="28">
        <f t="shared" si="1"/>
        <v>0.010208333333333331</v>
      </c>
      <c r="L10" s="35">
        <v>0</v>
      </c>
      <c r="M10" s="28" t="str">
        <f t="shared" si="2"/>
        <v>00:00:00</v>
      </c>
      <c r="N10" s="28"/>
      <c r="O10" s="49">
        <f t="shared" si="3"/>
        <v>0.010208333333333331</v>
      </c>
      <c r="P10" s="65">
        <v>3</v>
      </c>
    </row>
    <row r="11" spans="1:16" ht="15">
      <c r="A11" s="33">
        <v>4</v>
      </c>
      <c r="B11" s="4">
        <v>61</v>
      </c>
      <c r="C11" s="1" t="s">
        <v>36</v>
      </c>
      <c r="D11" s="4" t="s">
        <v>18</v>
      </c>
      <c r="E11" s="4">
        <v>1963</v>
      </c>
      <c r="F11" s="33">
        <f t="shared" si="0"/>
        <v>1</v>
      </c>
      <c r="G11" s="33"/>
      <c r="H11" s="33"/>
      <c r="I11" s="28">
        <v>0.0416666666666667</v>
      </c>
      <c r="J11" s="28">
        <v>0.052164351851851844</v>
      </c>
      <c r="K11" s="28">
        <f t="shared" si="1"/>
        <v>0.010497685185185145</v>
      </c>
      <c r="L11" s="35">
        <v>0</v>
      </c>
      <c r="M11" s="28" t="str">
        <f t="shared" si="2"/>
        <v>00:00:00</v>
      </c>
      <c r="N11" s="28"/>
      <c r="O11" s="49">
        <f t="shared" si="3"/>
        <v>0.010497685185185145</v>
      </c>
      <c r="P11" s="66">
        <v>4</v>
      </c>
    </row>
    <row r="12" spans="1:16" ht="15">
      <c r="A12" s="33">
        <v>5</v>
      </c>
      <c r="B12" s="4">
        <v>3</v>
      </c>
      <c r="C12" s="1" t="s">
        <v>117</v>
      </c>
      <c r="D12" s="4" t="s">
        <v>93</v>
      </c>
      <c r="E12" s="4">
        <v>1986</v>
      </c>
      <c r="F12" s="33">
        <f t="shared" si="0"/>
        <v>1</v>
      </c>
      <c r="G12" s="33"/>
      <c r="H12" s="33"/>
      <c r="I12" s="28">
        <v>0.00138888888888889</v>
      </c>
      <c r="J12" s="28">
        <v>0.011296296296296296</v>
      </c>
      <c r="K12" s="28">
        <f t="shared" si="1"/>
        <v>0.009907407407407406</v>
      </c>
      <c r="L12" s="35">
        <v>1</v>
      </c>
      <c r="M12" s="28" t="str">
        <f t="shared" si="2"/>
        <v>00:01:00</v>
      </c>
      <c r="N12" s="28"/>
      <c r="O12" s="49">
        <f t="shared" si="3"/>
        <v>0.01060185185185185</v>
      </c>
      <c r="P12" s="65">
        <v>5</v>
      </c>
    </row>
    <row r="13" spans="1:16" ht="15">
      <c r="A13" s="33">
        <v>6</v>
      </c>
      <c r="B13" s="4">
        <v>85</v>
      </c>
      <c r="C13" s="1" t="s">
        <v>49</v>
      </c>
      <c r="D13" s="4" t="s">
        <v>48</v>
      </c>
      <c r="E13" s="4">
        <v>1987</v>
      </c>
      <c r="F13" s="33">
        <f t="shared" si="0"/>
        <v>1</v>
      </c>
      <c r="G13" s="33"/>
      <c r="H13" s="33"/>
      <c r="I13" s="28">
        <v>0.0583333333333333</v>
      </c>
      <c r="J13" s="28">
        <v>0.06898148148148148</v>
      </c>
      <c r="K13" s="28">
        <f t="shared" si="1"/>
        <v>0.010648148148148177</v>
      </c>
      <c r="L13" s="35">
        <v>0</v>
      </c>
      <c r="M13" s="28" t="str">
        <f t="shared" si="2"/>
        <v>00:00:00</v>
      </c>
      <c r="N13" s="28"/>
      <c r="O13" s="49">
        <f t="shared" si="3"/>
        <v>0.010648148148148177</v>
      </c>
      <c r="P13" s="66">
        <v>6</v>
      </c>
    </row>
    <row r="14" spans="1:16" ht="15">
      <c r="A14" s="33">
        <v>7</v>
      </c>
      <c r="B14" s="4">
        <v>74</v>
      </c>
      <c r="C14" s="1" t="s">
        <v>77</v>
      </c>
      <c r="D14" s="4" t="s">
        <v>20</v>
      </c>
      <c r="E14" s="4">
        <v>1976</v>
      </c>
      <c r="F14" s="33">
        <f t="shared" si="0"/>
        <v>1</v>
      </c>
      <c r="G14" s="33"/>
      <c r="H14" s="33"/>
      <c r="I14" s="28">
        <v>0.0506944444444444</v>
      </c>
      <c r="J14" s="28">
        <v>0.06136574074074074</v>
      </c>
      <c r="K14" s="28">
        <f t="shared" si="1"/>
        <v>0.010671296296296338</v>
      </c>
      <c r="L14" s="35">
        <v>0</v>
      </c>
      <c r="M14" s="28" t="str">
        <f t="shared" si="2"/>
        <v>00:00:00</v>
      </c>
      <c r="N14" s="28"/>
      <c r="O14" s="49">
        <f t="shared" si="3"/>
        <v>0.010671296296296338</v>
      </c>
      <c r="P14" s="65">
        <v>7</v>
      </c>
    </row>
    <row r="15" spans="1:16" ht="15">
      <c r="A15" s="33">
        <v>8</v>
      </c>
      <c r="B15" s="4">
        <v>2</v>
      </c>
      <c r="C15" s="1" t="s">
        <v>112</v>
      </c>
      <c r="D15" s="4" t="s">
        <v>111</v>
      </c>
      <c r="E15" s="4">
        <v>1990</v>
      </c>
      <c r="F15" s="33">
        <f t="shared" si="0"/>
        <v>1</v>
      </c>
      <c r="G15" s="33" t="s">
        <v>179</v>
      </c>
      <c r="H15" s="33"/>
      <c r="I15" s="28">
        <v>0.0006944444444444445</v>
      </c>
      <c r="J15" s="28">
        <v>0.011608796296296296</v>
      </c>
      <c r="K15" s="28">
        <f t="shared" si="1"/>
        <v>0.010914351851851852</v>
      </c>
      <c r="L15" s="35">
        <v>0</v>
      </c>
      <c r="M15" s="28" t="str">
        <f t="shared" si="2"/>
        <v>00:00:00</v>
      </c>
      <c r="N15" s="28"/>
      <c r="O15" s="49">
        <f t="shared" si="3"/>
        <v>0.010914351851851852</v>
      </c>
      <c r="P15" s="66">
        <v>8</v>
      </c>
    </row>
    <row r="16" spans="1:16" ht="15">
      <c r="A16" s="33">
        <v>9</v>
      </c>
      <c r="B16" s="4">
        <v>36</v>
      </c>
      <c r="C16" s="1" t="s">
        <v>32</v>
      </c>
      <c r="D16" s="4" t="s">
        <v>165</v>
      </c>
      <c r="E16" s="4">
        <v>1968</v>
      </c>
      <c r="F16" s="33">
        <f t="shared" si="0"/>
        <v>1</v>
      </c>
      <c r="G16" s="33"/>
      <c r="H16" s="33">
        <v>1</v>
      </c>
      <c r="I16" s="28">
        <v>0.0243055555555556</v>
      </c>
      <c r="J16" s="28">
        <v>0.035370370370370365</v>
      </c>
      <c r="K16" s="28">
        <f t="shared" si="1"/>
        <v>0.011064814814814763</v>
      </c>
      <c r="L16" s="35">
        <v>0</v>
      </c>
      <c r="M16" s="28" t="str">
        <f t="shared" si="2"/>
        <v>00:00:00</v>
      </c>
      <c r="N16" s="28"/>
      <c r="O16" s="49">
        <f t="shared" si="3"/>
        <v>0.011064814814814763</v>
      </c>
      <c r="P16" s="65">
        <v>9</v>
      </c>
    </row>
    <row r="17" spans="1:16" ht="15">
      <c r="A17" s="33">
        <v>10</v>
      </c>
      <c r="B17" s="4">
        <v>73</v>
      </c>
      <c r="C17" s="1" t="s">
        <v>72</v>
      </c>
      <c r="D17" s="4" t="s">
        <v>20</v>
      </c>
      <c r="E17" s="4">
        <v>1961</v>
      </c>
      <c r="F17" s="33">
        <f t="shared" si="0"/>
        <v>1</v>
      </c>
      <c r="G17" s="33"/>
      <c r="H17" s="33"/>
      <c r="I17" s="28">
        <v>0.05</v>
      </c>
      <c r="J17" s="28">
        <v>0.06122685185185186</v>
      </c>
      <c r="K17" s="28">
        <f t="shared" si="1"/>
        <v>0.011226851851851856</v>
      </c>
      <c r="L17" s="35">
        <v>0</v>
      </c>
      <c r="M17" s="28" t="str">
        <f t="shared" si="2"/>
        <v>00:00:00</v>
      </c>
      <c r="N17" s="28"/>
      <c r="O17" s="49">
        <f t="shared" si="3"/>
        <v>0.011226851851851856</v>
      </c>
      <c r="P17" s="66">
        <v>10</v>
      </c>
    </row>
    <row r="18" spans="1:16" ht="15">
      <c r="A18" s="33">
        <v>11</v>
      </c>
      <c r="B18" s="4">
        <v>45</v>
      </c>
      <c r="C18" s="1" t="s">
        <v>43</v>
      </c>
      <c r="D18" s="4" t="s">
        <v>166</v>
      </c>
      <c r="E18" s="4">
        <v>1974</v>
      </c>
      <c r="F18" s="33">
        <f t="shared" si="0"/>
        <v>1</v>
      </c>
      <c r="G18" s="33"/>
      <c r="H18" s="33">
        <v>1</v>
      </c>
      <c r="I18" s="28">
        <v>0.0305555555555556</v>
      </c>
      <c r="J18" s="28">
        <v>0.04189814814814815</v>
      </c>
      <c r="K18" s="28">
        <f t="shared" si="1"/>
        <v>0.01134259259259255</v>
      </c>
      <c r="L18" s="35">
        <v>0</v>
      </c>
      <c r="M18" s="28" t="str">
        <f t="shared" si="2"/>
        <v>00:00:00</v>
      </c>
      <c r="N18" s="28"/>
      <c r="O18" s="49">
        <f t="shared" si="3"/>
        <v>0.01134259259259255</v>
      </c>
      <c r="P18" s="65">
        <v>11</v>
      </c>
    </row>
    <row r="19" spans="1:16" ht="15">
      <c r="A19" s="33">
        <v>12</v>
      </c>
      <c r="B19" s="4">
        <v>22</v>
      </c>
      <c r="C19" s="1" t="s">
        <v>101</v>
      </c>
      <c r="D19" s="4" t="s">
        <v>25</v>
      </c>
      <c r="E19" s="4">
        <v>1982</v>
      </c>
      <c r="F19" s="33">
        <f t="shared" si="0"/>
        <v>1</v>
      </c>
      <c r="G19" s="33"/>
      <c r="H19" s="33"/>
      <c r="I19" s="28">
        <v>0.0145833333333333</v>
      </c>
      <c r="J19" s="28">
        <v>0.025983796296296297</v>
      </c>
      <c r="K19" s="28">
        <f t="shared" si="1"/>
        <v>0.011400462962962996</v>
      </c>
      <c r="L19" s="35">
        <v>0</v>
      </c>
      <c r="M19" s="28" t="str">
        <f t="shared" si="2"/>
        <v>00:00:00</v>
      </c>
      <c r="N19" s="28"/>
      <c r="O19" s="49">
        <f t="shared" si="3"/>
        <v>0.011400462962962996</v>
      </c>
      <c r="P19" s="66">
        <v>12</v>
      </c>
    </row>
    <row r="20" spans="1:16" ht="15">
      <c r="A20" s="33">
        <v>13</v>
      </c>
      <c r="B20" s="4">
        <v>21</v>
      </c>
      <c r="C20" s="1" t="s">
        <v>53</v>
      </c>
      <c r="D20" s="4" t="s">
        <v>25</v>
      </c>
      <c r="E20" s="4">
        <v>1976</v>
      </c>
      <c r="F20" s="33">
        <f t="shared" si="0"/>
        <v>1</v>
      </c>
      <c r="G20" s="33"/>
      <c r="H20" s="33"/>
      <c r="I20" s="28">
        <v>0.0138888888888889</v>
      </c>
      <c r="J20" s="28">
        <v>0.0253125</v>
      </c>
      <c r="K20" s="28">
        <f t="shared" si="1"/>
        <v>0.011423611111111101</v>
      </c>
      <c r="L20" s="35">
        <v>0</v>
      </c>
      <c r="M20" s="28" t="str">
        <f t="shared" si="2"/>
        <v>00:00:00</v>
      </c>
      <c r="N20" s="28"/>
      <c r="O20" s="49">
        <f t="shared" si="3"/>
        <v>0.011423611111111101</v>
      </c>
      <c r="P20" s="65">
        <v>13</v>
      </c>
    </row>
    <row r="21" spans="1:16" ht="15">
      <c r="A21" s="33">
        <v>14</v>
      </c>
      <c r="B21" s="4">
        <v>65</v>
      </c>
      <c r="C21" s="1" t="s">
        <v>33</v>
      </c>
      <c r="D21" s="4" t="s">
        <v>26</v>
      </c>
      <c r="E21" s="4">
        <v>1986</v>
      </c>
      <c r="F21" s="33">
        <f t="shared" si="0"/>
        <v>1</v>
      </c>
      <c r="G21" s="33"/>
      <c r="H21" s="33"/>
      <c r="I21" s="28">
        <v>0.0444444444444444</v>
      </c>
      <c r="J21" s="28">
        <v>0.05601851851851852</v>
      </c>
      <c r="K21" s="28">
        <f t="shared" si="1"/>
        <v>0.011574074074074125</v>
      </c>
      <c r="L21" s="35">
        <v>0</v>
      </c>
      <c r="M21" s="28" t="str">
        <f t="shared" si="2"/>
        <v>00:00:00</v>
      </c>
      <c r="N21" s="28"/>
      <c r="O21" s="49">
        <f t="shared" si="3"/>
        <v>0.011574074074074125</v>
      </c>
      <c r="P21" s="66">
        <v>14</v>
      </c>
    </row>
    <row r="22" spans="1:16" ht="15">
      <c r="A22" s="33">
        <v>15</v>
      </c>
      <c r="B22" s="4">
        <v>91</v>
      </c>
      <c r="C22" s="1" t="s">
        <v>85</v>
      </c>
      <c r="D22" s="4" t="s">
        <v>155</v>
      </c>
      <c r="E22" s="4">
        <v>1971</v>
      </c>
      <c r="F22" s="33">
        <f t="shared" si="0"/>
        <v>1</v>
      </c>
      <c r="G22" s="33"/>
      <c r="H22" s="33"/>
      <c r="I22" s="28">
        <v>0.0625</v>
      </c>
      <c r="J22" s="28">
        <v>0.07409722222222222</v>
      </c>
      <c r="K22" s="28">
        <f t="shared" si="1"/>
        <v>0.011597222222222217</v>
      </c>
      <c r="L22" s="35">
        <v>0</v>
      </c>
      <c r="M22" s="28" t="str">
        <f t="shared" si="2"/>
        <v>00:00:00</v>
      </c>
      <c r="N22" s="28"/>
      <c r="O22" s="49">
        <f t="shared" si="3"/>
        <v>0.011597222222222217</v>
      </c>
      <c r="P22" s="65">
        <v>15</v>
      </c>
    </row>
    <row r="23" spans="1:16" ht="15">
      <c r="A23" s="33">
        <v>16</v>
      </c>
      <c r="B23" s="4">
        <v>97</v>
      </c>
      <c r="C23" s="1" t="s">
        <v>73</v>
      </c>
      <c r="D23" s="4" t="s">
        <v>28</v>
      </c>
      <c r="E23" s="4">
        <v>1980</v>
      </c>
      <c r="F23" s="33">
        <f t="shared" si="0"/>
        <v>1</v>
      </c>
      <c r="G23" s="33"/>
      <c r="H23" s="33"/>
      <c r="I23" s="28">
        <v>0.0666666666666667</v>
      </c>
      <c r="J23" s="28">
        <v>0.07770833333333334</v>
      </c>
      <c r="K23" s="28">
        <f t="shared" si="1"/>
        <v>0.011041666666666644</v>
      </c>
      <c r="L23" s="35">
        <v>1</v>
      </c>
      <c r="M23" s="28" t="str">
        <f t="shared" si="2"/>
        <v>00:01:00</v>
      </c>
      <c r="N23" s="28"/>
      <c r="O23" s="49">
        <f t="shared" si="3"/>
        <v>0.011736111111111088</v>
      </c>
      <c r="P23" s="66">
        <v>16</v>
      </c>
    </row>
    <row r="24" spans="1:16" ht="15">
      <c r="A24" s="33">
        <v>17</v>
      </c>
      <c r="B24" s="4">
        <v>88</v>
      </c>
      <c r="C24" s="1" t="s">
        <v>68</v>
      </c>
      <c r="D24" s="4" t="s">
        <v>154</v>
      </c>
      <c r="E24" s="4">
        <v>1989</v>
      </c>
      <c r="F24" s="33">
        <f t="shared" si="0"/>
        <v>1</v>
      </c>
      <c r="G24" s="33" t="s">
        <v>178</v>
      </c>
      <c r="H24" s="33"/>
      <c r="I24" s="28">
        <v>0.0604166666666667</v>
      </c>
      <c r="J24" s="28">
        <v>0.07187500000000001</v>
      </c>
      <c r="K24" s="28">
        <f t="shared" si="1"/>
        <v>0.011458333333333307</v>
      </c>
      <c r="L24" s="35">
        <v>0</v>
      </c>
      <c r="M24" s="28" t="str">
        <f t="shared" si="2"/>
        <v>00:00:00</v>
      </c>
      <c r="N24" s="28">
        <v>0.00034722222222222224</v>
      </c>
      <c r="O24" s="49">
        <f>K24+M24+N24</f>
        <v>0.01180555555555553</v>
      </c>
      <c r="P24" s="65">
        <v>17</v>
      </c>
    </row>
    <row r="25" spans="1:16" ht="15">
      <c r="A25" s="33">
        <v>18</v>
      </c>
      <c r="B25" s="4">
        <v>33</v>
      </c>
      <c r="C25" s="1" t="s">
        <v>127</v>
      </c>
      <c r="D25" s="4" t="s">
        <v>124</v>
      </c>
      <c r="E25" s="4">
        <v>1990</v>
      </c>
      <c r="F25" s="33">
        <f t="shared" si="0"/>
        <v>1</v>
      </c>
      <c r="G25" s="33"/>
      <c r="H25" s="33">
        <v>1</v>
      </c>
      <c r="I25" s="28">
        <v>0.0222222222222222</v>
      </c>
      <c r="J25" s="28">
        <v>0.03353009259259259</v>
      </c>
      <c r="K25" s="28">
        <f t="shared" si="1"/>
        <v>0.011307870370370392</v>
      </c>
      <c r="L25" s="35">
        <v>1</v>
      </c>
      <c r="M25" s="28" t="str">
        <f t="shared" si="2"/>
        <v>00:01:00</v>
      </c>
      <c r="N25" s="28"/>
      <c r="O25" s="49">
        <f aca="true" t="shared" si="4" ref="O25:O56">K25+M25-N25</f>
        <v>0.012002314814814835</v>
      </c>
      <c r="P25" s="66">
        <v>18</v>
      </c>
    </row>
    <row r="26" spans="1:16" ht="15">
      <c r="A26" s="33">
        <v>19</v>
      </c>
      <c r="B26" s="4">
        <v>76</v>
      </c>
      <c r="C26" s="1" t="s">
        <v>82</v>
      </c>
      <c r="D26" s="4" t="s">
        <v>24</v>
      </c>
      <c r="E26" s="4">
        <v>1970</v>
      </c>
      <c r="F26" s="33">
        <f t="shared" si="0"/>
        <v>1</v>
      </c>
      <c r="G26" s="33"/>
      <c r="H26" s="33"/>
      <c r="I26" s="28">
        <v>0.0520833333333333</v>
      </c>
      <c r="J26" s="28">
        <v>0.06423611111111112</v>
      </c>
      <c r="K26" s="28">
        <f t="shared" si="1"/>
        <v>0.012152777777777818</v>
      </c>
      <c r="L26" s="35">
        <v>0</v>
      </c>
      <c r="M26" s="28" t="str">
        <f t="shared" si="2"/>
        <v>00:00:00</v>
      </c>
      <c r="N26" s="28"/>
      <c r="O26" s="49">
        <f t="shared" si="4"/>
        <v>0.012152777777777818</v>
      </c>
      <c r="P26" s="65">
        <v>19</v>
      </c>
    </row>
    <row r="27" spans="1:16" ht="15">
      <c r="A27" s="33">
        <v>20</v>
      </c>
      <c r="B27" s="4">
        <v>94</v>
      </c>
      <c r="C27" s="1" t="s">
        <v>57</v>
      </c>
      <c r="D27" s="4" t="s">
        <v>156</v>
      </c>
      <c r="E27" s="4">
        <v>1967</v>
      </c>
      <c r="F27" s="33">
        <f t="shared" si="0"/>
        <v>1</v>
      </c>
      <c r="G27" s="33" t="s">
        <v>179</v>
      </c>
      <c r="H27" s="33"/>
      <c r="I27" s="28">
        <v>0.0645833333333333</v>
      </c>
      <c r="J27" s="28">
        <v>0.07611111111111112</v>
      </c>
      <c r="K27" s="28">
        <f t="shared" si="1"/>
        <v>0.011527777777777817</v>
      </c>
      <c r="L27" s="35">
        <v>1</v>
      </c>
      <c r="M27" s="28" t="str">
        <f t="shared" si="2"/>
        <v>00:01:00</v>
      </c>
      <c r="N27" s="28"/>
      <c r="O27" s="49">
        <f t="shared" si="4"/>
        <v>0.012222222222222261</v>
      </c>
      <c r="P27" s="66">
        <v>20</v>
      </c>
    </row>
    <row r="28" spans="1:16" ht="15">
      <c r="A28" s="33">
        <v>21</v>
      </c>
      <c r="B28" s="4">
        <v>75</v>
      </c>
      <c r="C28" s="1" t="s">
        <v>56</v>
      </c>
      <c r="D28" s="4" t="s">
        <v>20</v>
      </c>
      <c r="E28" s="4">
        <v>1987</v>
      </c>
      <c r="F28" s="33">
        <f t="shared" si="0"/>
        <v>1</v>
      </c>
      <c r="G28" s="33"/>
      <c r="H28" s="33"/>
      <c r="I28" s="28">
        <v>0.0513888888888889</v>
      </c>
      <c r="J28" s="28">
        <v>0.06300925925925925</v>
      </c>
      <c r="K28" s="28">
        <f t="shared" si="1"/>
        <v>0.01162037037037035</v>
      </c>
      <c r="L28" s="35">
        <v>1</v>
      </c>
      <c r="M28" s="28" t="str">
        <f t="shared" si="2"/>
        <v>00:01:00</v>
      </c>
      <c r="N28" s="28"/>
      <c r="O28" s="49">
        <f t="shared" si="4"/>
        <v>0.012314814814814794</v>
      </c>
      <c r="P28" s="65">
        <v>21</v>
      </c>
    </row>
    <row r="29" spans="1:16" ht="15">
      <c r="A29" s="33">
        <v>22</v>
      </c>
      <c r="B29" s="4">
        <v>25</v>
      </c>
      <c r="C29" s="1" t="s">
        <v>39</v>
      </c>
      <c r="D29" s="4" t="s">
        <v>52</v>
      </c>
      <c r="E29" s="4">
        <v>1970</v>
      </c>
      <c r="F29" s="33">
        <f t="shared" si="0"/>
        <v>1</v>
      </c>
      <c r="G29" s="33"/>
      <c r="H29" s="33"/>
      <c r="I29" s="28">
        <v>0.0166666666666667</v>
      </c>
      <c r="J29" s="28">
        <v>0.02829861111111111</v>
      </c>
      <c r="K29" s="28">
        <f t="shared" si="1"/>
        <v>0.01163194444444441</v>
      </c>
      <c r="L29" s="35">
        <v>1</v>
      </c>
      <c r="M29" s="28" t="str">
        <f t="shared" si="2"/>
        <v>00:01:00</v>
      </c>
      <c r="N29" s="28"/>
      <c r="O29" s="49">
        <f t="shared" si="4"/>
        <v>0.012326388888888854</v>
      </c>
      <c r="P29" s="66">
        <v>22</v>
      </c>
    </row>
    <row r="30" spans="1:16" ht="15">
      <c r="A30" s="33">
        <v>23</v>
      </c>
      <c r="B30" s="4">
        <v>86</v>
      </c>
      <c r="C30" s="1" t="s">
        <v>152</v>
      </c>
      <c r="D30" s="4" t="s">
        <v>48</v>
      </c>
      <c r="E30" s="4">
        <v>1965</v>
      </c>
      <c r="F30" s="33">
        <f t="shared" si="0"/>
        <v>1</v>
      </c>
      <c r="G30" s="33"/>
      <c r="H30" s="33"/>
      <c r="I30" s="28">
        <v>0.0590277777777778</v>
      </c>
      <c r="J30" s="28">
        <v>0.07141203703703704</v>
      </c>
      <c r="K30" s="28">
        <f t="shared" si="1"/>
        <v>0.01238425925925924</v>
      </c>
      <c r="L30" s="35">
        <v>0</v>
      </c>
      <c r="M30" s="28" t="str">
        <f t="shared" si="2"/>
        <v>00:00:00</v>
      </c>
      <c r="N30" s="28"/>
      <c r="O30" s="49">
        <f t="shared" si="4"/>
        <v>0.01238425925925924</v>
      </c>
      <c r="P30" s="65">
        <v>23</v>
      </c>
    </row>
    <row r="31" spans="1:16" ht="15">
      <c r="A31" s="33">
        <v>24</v>
      </c>
      <c r="B31" s="4">
        <v>90</v>
      </c>
      <c r="C31" s="1" t="s">
        <v>67</v>
      </c>
      <c r="D31" s="4" t="s">
        <v>154</v>
      </c>
      <c r="E31" s="4">
        <v>1969</v>
      </c>
      <c r="F31" s="33">
        <f t="shared" si="0"/>
        <v>1</v>
      </c>
      <c r="G31" s="33"/>
      <c r="H31" s="33"/>
      <c r="I31" s="28">
        <v>0.0618055555555556</v>
      </c>
      <c r="J31" s="28">
        <v>0.07353009259259259</v>
      </c>
      <c r="K31" s="28">
        <f t="shared" si="1"/>
        <v>0.011724537037036992</v>
      </c>
      <c r="L31" s="35">
        <v>1</v>
      </c>
      <c r="M31" s="28" t="str">
        <f t="shared" si="2"/>
        <v>00:01:00</v>
      </c>
      <c r="N31" s="28"/>
      <c r="O31" s="49">
        <f t="shared" si="4"/>
        <v>0.012418981481481435</v>
      </c>
      <c r="P31" s="66">
        <v>24</v>
      </c>
    </row>
    <row r="32" spans="1:16" ht="15">
      <c r="A32" s="33">
        <v>25</v>
      </c>
      <c r="B32" s="4">
        <v>84</v>
      </c>
      <c r="C32" s="1" t="s">
        <v>151</v>
      </c>
      <c r="D32" s="4" t="s">
        <v>48</v>
      </c>
      <c r="E32" s="4">
        <v>1990</v>
      </c>
      <c r="F32" s="33">
        <f t="shared" si="0"/>
        <v>1</v>
      </c>
      <c r="G32" s="33"/>
      <c r="H32" s="33"/>
      <c r="I32" s="28">
        <v>0.0576388888888889</v>
      </c>
      <c r="J32" s="28">
        <v>0.07008101851851851</v>
      </c>
      <c r="K32" s="28">
        <f t="shared" si="1"/>
        <v>0.012442129629629615</v>
      </c>
      <c r="L32" s="35">
        <v>0</v>
      </c>
      <c r="M32" s="28" t="str">
        <f t="shared" si="2"/>
        <v>00:00:00</v>
      </c>
      <c r="N32" s="28"/>
      <c r="O32" s="49">
        <f t="shared" si="4"/>
        <v>0.012442129629629615</v>
      </c>
      <c r="P32" s="65">
        <v>25</v>
      </c>
    </row>
    <row r="33" spans="1:16" ht="15">
      <c r="A33" s="33">
        <v>26</v>
      </c>
      <c r="B33" s="4">
        <v>28</v>
      </c>
      <c r="C33" s="1" t="s">
        <v>120</v>
      </c>
      <c r="D33" s="4" t="s">
        <v>123</v>
      </c>
      <c r="E33" s="4">
        <v>1988</v>
      </c>
      <c r="F33" s="33">
        <f t="shared" si="0"/>
        <v>1</v>
      </c>
      <c r="G33" s="33"/>
      <c r="H33" s="33">
        <v>1</v>
      </c>
      <c r="I33" s="28">
        <v>0.01875</v>
      </c>
      <c r="J33" s="28">
        <v>0.03071759259259259</v>
      </c>
      <c r="K33" s="28">
        <f t="shared" si="1"/>
        <v>0.011967592592592592</v>
      </c>
      <c r="L33" s="35">
        <v>1</v>
      </c>
      <c r="M33" s="28" t="str">
        <f t="shared" si="2"/>
        <v>00:01:00</v>
      </c>
      <c r="N33" s="28"/>
      <c r="O33" s="49">
        <f t="shared" si="4"/>
        <v>0.012662037037037036</v>
      </c>
      <c r="P33" s="66">
        <v>26</v>
      </c>
    </row>
    <row r="34" spans="1:16" ht="15">
      <c r="A34" s="33">
        <v>27</v>
      </c>
      <c r="B34" s="4">
        <v>11</v>
      </c>
      <c r="C34" s="1" t="s">
        <v>104</v>
      </c>
      <c r="D34" s="4" t="s">
        <v>103</v>
      </c>
      <c r="E34" s="4">
        <v>1984</v>
      </c>
      <c r="F34" s="33">
        <f t="shared" si="0"/>
        <v>1</v>
      </c>
      <c r="G34" s="33"/>
      <c r="H34" s="33"/>
      <c r="I34" s="28">
        <v>0.00694444444444444</v>
      </c>
      <c r="J34" s="28">
        <v>0.019618055555555555</v>
      </c>
      <c r="K34" s="28">
        <f t="shared" si="1"/>
        <v>0.012673611111111115</v>
      </c>
      <c r="L34" s="35">
        <v>0</v>
      </c>
      <c r="M34" s="28" t="str">
        <f t="shared" si="2"/>
        <v>00:00:00</v>
      </c>
      <c r="N34" s="28"/>
      <c r="O34" s="49">
        <f t="shared" si="4"/>
        <v>0.012673611111111115</v>
      </c>
      <c r="P34" s="65">
        <v>27</v>
      </c>
    </row>
    <row r="35" spans="1:16" ht="15">
      <c r="A35" s="33">
        <v>28</v>
      </c>
      <c r="B35" s="4">
        <v>60</v>
      </c>
      <c r="C35" s="1" t="s">
        <v>35</v>
      </c>
      <c r="D35" s="4" t="s">
        <v>18</v>
      </c>
      <c r="E35" s="4">
        <v>1959</v>
      </c>
      <c r="F35" s="33">
        <f t="shared" si="0"/>
        <v>1</v>
      </c>
      <c r="G35" s="33"/>
      <c r="H35" s="33"/>
      <c r="I35" s="28">
        <v>0.0409722222222222</v>
      </c>
      <c r="J35" s="28">
        <v>0.053009259259259256</v>
      </c>
      <c r="K35" s="28">
        <f t="shared" si="1"/>
        <v>0.012037037037037054</v>
      </c>
      <c r="L35" s="35">
        <v>1</v>
      </c>
      <c r="M35" s="28" t="str">
        <f t="shared" si="2"/>
        <v>00:01:00</v>
      </c>
      <c r="N35" s="28"/>
      <c r="O35" s="49">
        <f t="shared" si="4"/>
        <v>0.012731481481481498</v>
      </c>
      <c r="P35" s="66">
        <v>28</v>
      </c>
    </row>
    <row r="36" spans="1:16" ht="15">
      <c r="A36" s="33">
        <v>29</v>
      </c>
      <c r="B36" s="4">
        <v>80</v>
      </c>
      <c r="C36" s="1" t="s">
        <v>80</v>
      </c>
      <c r="D36" s="4" t="s">
        <v>147</v>
      </c>
      <c r="E36" s="4">
        <v>1978</v>
      </c>
      <c r="F36" s="33">
        <f t="shared" si="0"/>
        <v>1</v>
      </c>
      <c r="G36" s="33"/>
      <c r="H36" s="33"/>
      <c r="I36" s="28">
        <v>0.0548611111111111</v>
      </c>
      <c r="J36" s="28">
        <v>0.06767361111111111</v>
      </c>
      <c r="K36" s="28">
        <f t="shared" si="1"/>
        <v>0.012812500000000018</v>
      </c>
      <c r="L36" s="35">
        <v>0</v>
      </c>
      <c r="M36" s="28" t="str">
        <f t="shared" si="2"/>
        <v>00:00:00</v>
      </c>
      <c r="N36" s="28"/>
      <c r="O36" s="49">
        <f t="shared" si="4"/>
        <v>0.012812500000000018</v>
      </c>
      <c r="P36" s="65">
        <v>29</v>
      </c>
    </row>
    <row r="37" spans="1:16" ht="15">
      <c r="A37" s="33">
        <v>30</v>
      </c>
      <c r="B37" s="4">
        <v>68</v>
      </c>
      <c r="C37" s="1" t="s">
        <v>55</v>
      </c>
      <c r="D37" s="4" t="s">
        <v>17</v>
      </c>
      <c r="E37" s="4">
        <v>1985</v>
      </c>
      <c r="F37" s="33">
        <f t="shared" si="0"/>
        <v>1</v>
      </c>
      <c r="G37" s="50"/>
      <c r="H37" s="33"/>
      <c r="I37" s="28">
        <v>0.0465277777777778</v>
      </c>
      <c r="J37" s="28">
        <v>0.05935185185185185</v>
      </c>
      <c r="K37" s="28">
        <f t="shared" si="1"/>
        <v>0.01282407407407405</v>
      </c>
      <c r="L37" s="35">
        <v>0</v>
      </c>
      <c r="M37" s="28" t="str">
        <f t="shared" si="2"/>
        <v>00:00:00</v>
      </c>
      <c r="N37" s="28"/>
      <c r="O37" s="49">
        <f t="shared" si="4"/>
        <v>0.01282407407407405</v>
      </c>
      <c r="P37" s="66">
        <v>30</v>
      </c>
    </row>
    <row r="38" spans="1:16" ht="15">
      <c r="A38" s="33">
        <v>31</v>
      </c>
      <c r="B38" s="4">
        <v>96</v>
      </c>
      <c r="C38" s="1" t="s">
        <v>71</v>
      </c>
      <c r="D38" s="4" t="s">
        <v>28</v>
      </c>
      <c r="E38" s="4">
        <v>1978</v>
      </c>
      <c r="F38" s="33">
        <f t="shared" si="0"/>
        <v>1</v>
      </c>
      <c r="G38" s="33"/>
      <c r="H38" s="33"/>
      <c r="I38" s="28">
        <v>0.0659722222222222</v>
      </c>
      <c r="J38" s="28">
        <v>0.07810185185185185</v>
      </c>
      <c r="K38" s="28">
        <f t="shared" si="1"/>
        <v>0.012129629629629657</v>
      </c>
      <c r="L38" s="35">
        <v>1</v>
      </c>
      <c r="M38" s="28" t="str">
        <f t="shared" si="2"/>
        <v>00:01:00</v>
      </c>
      <c r="N38" s="28"/>
      <c r="O38" s="49">
        <f t="shared" si="4"/>
        <v>0.0128240740740741</v>
      </c>
      <c r="P38" s="65">
        <v>31</v>
      </c>
    </row>
    <row r="39" spans="1:16" ht="15">
      <c r="A39" s="33">
        <v>32</v>
      </c>
      <c r="B39" s="4">
        <v>42</v>
      </c>
      <c r="C39" s="1" t="s">
        <v>46</v>
      </c>
      <c r="D39" s="4" t="s">
        <v>133</v>
      </c>
      <c r="E39" s="4">
        <v>1975</v>
      </c>
      <c r="F39" s="33">
        <f t="shared" si="0"/>
        <v>1</v>
      </c>
      <c r="G39" s="33"/>
      <c r="H39" s="33">
        <v>1</v>
      </c>
      <c r="I39" s="28">
        <v>0.0284722222222222</v>
      </c>
      <c r="J39" s="28">
        <v>0.04130787037037037</v>
      </c>
      <c r="K39" s="28">
        <f t="shared" si="1"/>
        <v>0.012835648148148169</v>
      </c>
      <c r="L39" s="35">
        <v>0</v>
      </c>
      <c r="M39" s="28" t="str">
        <f t="shared" si="2"/>
        <v>00:00:00</v>
      </c>
      <c r="N39" s="28"/>
      <c r="O39" s="49">
        <f t="shared" si="4"/>
        <v>0.012835648148148169</v>
      </c>
      <c r="P39" s="66">
        <v>32</v>
      </c>
    </row>
    <row r="40" spans="1:16" ht="15">
      <c r="A40" s="33">
        <v>33</v>
      </c>
      <c r="B40" s="4">
        <v>1</v>
      </c>
      <c r="C40" s="1" t="s">
        <v>159</v>
      </c>
      <c r="D40" s="4" t="s">
        <v>23</v>
      </c>
      <c r="E40" s="4">
        <v>1975</v>
      </c>
      <c r="F40" s="33">
        <f aca="true" t="shared" si="5" ref="F40:F71">IF(2017-E40&lt;60,1,IF(2017-E40=60,0,IF(2017-E40&gt;60,2)))</f>
        <v>1</v>
      </c>
      <c r="G40" s="33"/>
      <c r="H40" s="33"/>
      <c r="I40" s="28">
        <v>0</v>
      </c>
      <c r="J40" s="28">
        <v>0.012951388888888887</v>
      </c>
      <c r="K40" s="28">
        <f aca="true" t="shared" si="6" ref="K40:K71">J40-I40</f>
        <v>0.012951388888888887</v>
      </c>
      <c r="L40" s="35">
        <v>0</v>
      </c>
      <c r="M40" s="28" t="str">
        <f aca="true" t="shared" si="7" ref="M40:M71">IF(L40=0,"00:00:00",IF(L40=1,"00:01:00"))</f>
        <v>00:00:00</v>
      </c>
      <c r="N40" s="28"/>
      <c r="O40" s="49">
        <f t="shared" si="4"/>
        <v>0.012951388888888887</v>
      </c>
      <c r="P40" s="65">
        <v>33</v>
      </c>
    </row>
    <row r="41" spans="1:16" ht="15">
      <c r="A41" s="33">
        <v>34</v>
      </c>
      <c r="B41" s="4">
        <v>7</v>
      </c>
      <c r="C41" s="1" t="s">
        <v>108</v>
      </c>
      <c r="D41" s="4" t="s">
        <v>111</v>
      </c>
      <c r="E41" s="4">
        <v>1985</v>
      </c>
      <c r="F41" s="33">
        <f t="shared" si="5"/>
        <v>1</v>
      </c>
      <c r="G41" s="33"/>
      <c r="H41" s="33"/>
      <c r="I41" s="28">
        <v>0.00416666666666667</v>
      </c>
      <c r="J41" s="28">
        <v>0.017187499999999998</v>
      </c>
      <c r="K41" s="28">
        <f t="shared" si="6"/>
        <v>0.013020833333333329</v>
      </c>
      <c r="L41" s="35">
        <v>0</v>
      </c>
      <c r="M41" s="28" t="str">
        <f t="shared" si="7"/>
        <v>00:00:00</v>
      </c>
      <c r="N41" s="28"/>
      <c r="O41" s="49">
        <f t="shared" si="4"/>
        <v>0.013020833333333329</v>
      </c>
      <c r="P41" s="66">
        <v>34</v>
      </c>
    </row>
    <row r="42" spans="1:16" ht="15">
      <c r="A42" s="33">
        <v>35</v>
      </c>
      <c r="B42" s="4">
        <v>53</v>
      </c>
      <c r="C42" s="1" t="s">
        <v>38</v>
      </c>
      <c r="D42" s="4" t="s">
        <v>140</v>
      </c>
      <c r="E42" s="4">
        <v>1988</v>
      </c>
      <c r="F42" s="33">
        <f t="shared" si="5"/>
        <v>1</v>
      </c>
      <c r="G42" s="33"/>
      <c r="H42" s="33"/>
      <c r="I42" s="28">
        <v>0.0361111111111111</v>
      </c>
      <c r="J42" s="28">
        <v>0.04915509259259259</v>
      </c>
      <c r="K42" s="28">
        <f t="shared" si="6"/>
        <v>0.01304398148148149</v>
      </c>
      <c r="L42" s="35">
        <v>0</v>
      </c>
      <c r="M42" s="28" t="str">
        <f t="shared" si="7"/>
        <v>00:00:00</v>
      </c>
      <c r="N42" s="28"/>
      <c r="O42" s="49">
        <f t="shared" si="4"/>
        <v>0.01304398148148149</v>
      </c>
      <c r="P42" s="65">
        <v>35</v>
      </c>
    </row>
    <row r="43" spans="1:16" ht="15">
      <c r="A43" s="33">
        <v>36</v>
      </c>
      <c r="B43" s="4">
        <v>71</v>
      </c>
      <c r="C43" s="1" t="s">
        <v>160</v>
      </c>
      <c r="D43" s="4" t="s">
        <v>23</v>
      </c>
      <c r="E43" s="4">
        <v>1970</v>
      </c>
      <c r="F43" s="33">
        <f t="shared" si="5"/>
        <v>1</v>
      </c>
      <c r="G43" s="33"/>
      <c r="H43" s="33"/>
      <c r="I43" s="28">
        <v>0.0486111111111111</v>
      </c>
      <c r="J43" s="28">
        <v>0.06106481481481482</v>
      </c>
      <c r="K43" s="28">
        <f t="shared" si="6"/>
        <v>0.012453703703703724</v>
      </c>
      <c r="L43" s="35">
        <v>1</v>
      </c>
      <c r="M43" s="28" t="str">
        <f t="shared" si="7"/>
        <v>00:01:00</v>
      </c>
      <c r="N43" s="28"/>
      <c r="O43" s="49">
        <f t="shared" si="4"/>
        <v>0.013148148148148167</v>
      </c>
      <c r="P43" s="66">
        <v>36</v>
      </c>
    </row>
    <row r="44" spans="1:16" ht="15">
      <c r="A44" s="33">
        <v>37</v>
      </c>
      <c r="B44" s="4">
        <v>54</v>
      </c>
      <c r="C44" s="1" t="s">
        <v>141</v>
      </c>
      <c r="D44" s="4" t="s">
        <v>140</v>
      </c>
      <c r="E44" s="4">
        <v>1984</v>
      </c>
      <c r="F44" s="33">
        <f t="shared" si="5"/>
        <v>1</v>
      </c>
      <c r="G44" s="33"/>
      <c r="H44" s="33"/>
      <c r="I44" s="28">
        <v>0.0368055555555556</v>
      </c>
      <c r="J44" s="28">
        <v>0.050173611111111106</v>
      </c>
      <c r="K44" s="28">
        <f t="shared" si="6"/>
        <v>0.013368055555555508</v>
      </c>
      <c r="L44" s="35">
        <v>0</v>
      </c>
      <c r="M44" s="28" t="str">
        <f t="shared" si="7"/>
        <v>00:00:00</v>
      </c>
      <c r="N44" s="28"/>
      <c r="O44" s="49">
        <f t="shared" si="4"/>
        <v>0.013368055555555508</v>
      </c>
      <c r="P44" s="65">
        <v>37</v>
      </c>
    </row>
    <row r="45" spans="1:16" ht="15">
      <c r="A45" s="33">
        <v>38</v>
      </c>
      <c r="B45" s="4">
        <v>12</v>
      </c>
      <c r="C45" s="1" t="s">
        <v>105</v>
      </c>
      <c r="D45" s="4" t="s">
        <v>103</v>
      </c>
      <c r="E45" s="4">
        <v>1983</v>
      </c>
      <c r="F45" s="33">
        <f t="shared" si="5"/>
        <v>1</v>
      </c>
      <c r="G45" s="33"/>
      <c r="H45" s="33"/>
      <c r="I45" s="28">
        <v>0.00763888888888889</v>
      </c>
      <c r="J45" s="28">
        <v>0.02045138888888889</v>
      </c>
      <c r="K45" s="28">
        <f t="shared" si="6"/>
        <v>0.012812500000000001</v>
      </c>
      <c r="L45" s="35">
        <v>1</v>
      </c>
      <c r="M45" s="28" t="str">
        <f t="shared" si="7"/>
        <v>00:01:00</v>
      </c>
      <c r="N45" s="28"/>
      <c r="O45" s="49">
        <f t="shared" si="4"/>
        <v>0.013506944444444445</v>
      </c>
      <c r="P45" s="66">
        <v>38</v>
      </c>
    </row>
    <row r="46" spans="1:16" ht="15">
      <c r="A46" s="33">
        <v>39</v>
      </c>
      <c r="B46" s="4">
        <v>15</v>
      </c>
      <c r="C46" s="1" t="s">
        <v>62</v>
      </c>
      <c r="D46" s="4" t="s">
        <v>107</v>
      </c>
      <c r="E46" s="4">
        <v>1962</v>
      </c>
      <c r="F46" s="33">
        <f t="shared" si="5"/>
        <v>1</v>
      </c>
      <c r="G46" s="33"/>
      <c r="H46" s="33">
        <v>1</v>
      </c>
      <c r="I46" s="28">
        <v>0.00972222222222222</v>
      </c>
      <c r="J46" s="28">
        <v>0.023252314814814812</v>
      </c>
      <c r="K46" s="28">
        <f t="shared" si="6"/>
        <v>0.013530092592592592</v>
      </c>
      <c r="L46" s="35">
        <v>0</v>
      </c>
      <c r="M46" s="28" t="str">
        <f t="shared" si="7"/>
        <v>00:00:00</v>
      </c>
      <c r="N46" s="28"/>
      <c r="O46" s="49">
        <f t="shared" si="4"/>
        <v>0.013530092592592592</v>
      </c>
      <c r="P46" s="65">
        <v>39</v>
      </c>
    </row>
    <row r="47" spans="1:16" ht="15">
      <c r="A47" s="33">
        <v>40</v>
      </c>
      <c r="B47" s="4">
        <v>57</v>
      </c>
      <c r="C47" s="1" t="s">
        <v>144</v>
      </c>
      <c r="D47" s="4" t="s">
        <v>61</v>
      </c>
      <c r="E47" s="4">
        <v>1978</v>
      </c>
      <c r="F47" s="33">
        <f t="shared" si="5"/>
        <v>1</v>
      </c>
      <c r="G47" s="33"/>
      <c r="H47" s="33">
        <v>1</v>
      </c>
      <c r="I47" s="28">
        <v>0.0388888888888889</v>
      </c>
      <c r="J47" s="28">
        <v>0.05244212962962963</v>
      </c>
      <c r="K47" s="28">
        <f t="shared" si="6"/>
        <v>0.013553240740740727</v>
      </c>
      <c r="L47" s="35">
        <v>0</v>
      </c>
      <c r="M47" s="28" t="str">
        <f t="shared" si="7"/>
        <v>00:00:00</v>
      </c>
      <c r="N47" s="28"/>
      <c r="O47" s="49">
        <f t="shared" si="4"/>
        <v>0.013553240740740727</v>
      </c>
      <c r="P47" s="66">
        <v>40</v>
      </c>
    </row>
    <row r="48" spans="1:16" ht="15">
      <c r="A48" s="33">
        <v>41</v>
      </c>
      <c r="B48" s="4">
        <v>49</v>
      </c>
      <c r="C48" s="68" t="s">
        <v>47</v>
      </c>
      <c r="D48" s="4" t="s">
        <v>48</v>
      </c>
      <c r="E48" s="4">
        <v>1986</v>
      </c>
      <c r="F48" s="33">
        <f t="shared" si="5"/>
        <v>1</v>
      </c>
      <c r="G48" s="33" t="s">
        <v>179</v>
      </c>
      <c r="H48" s="33"/>
      <c r="I48" s="28">
        <v>0.0333333333333334</v>
      </c>
      <c r="J48" s="28">
        <v>0.04628472222222222</v>
      </c>
      <c r="K48" s="28">
        <f t="shared" si="6"/>
        <v>0.012951388888888818</v>
      </c>
      <c r="L48" s="35">
        <v>1</v>
      </c>
      <c r="M48" s="28" t="str">
        <f t="shared" si="7"/>
        <v>00:01:00</v>
      </c>
      <c r="N48" s="28"/>
      <c r="O48" s="49">
        <f t="shared" si="4"/>
        <v>0.013645833333333262</v>
      </c>
      <c r="P48" s="65">
        <v>41</v>
      </c>
    </row>
    <row r="49" spans="1:16" ht="15">
      <c r="A49" s="33">
        <v>42</v>
      </c>
      <c r="B49" s="4">
        <v>79</v>
      </c>
      <c r="C49" s="1" t="s">
        <v>148</v>
      </c>
      <c r="D49" s="4" t="s">
        <v>147</v>
      </c>
      <c r="E49" s="4">
        <v>1979</v>
      </c>
      <c r="F49" s="33">
        <f t="shared" si="5"/>
        <v>1</v>
      </c>
      <c r="G49" s="33"/>
      <c r="H49" s="33"/>
      <c r="I49" s="28">
        <v>0.0541666666666667</v>
      </c>
      <c r="J49" s="28">
        <v>0.06783564814814814</v>
      </c>
      <c r="K49" s="28">
        <f t="shared" si="6"/>
        <v>0.013668981481481442</v>
      </c>
      <c r="L49" s="35">
        <v>0</v>
      </c>
      <c r="M49" s="28" t="str">
        <f t="shared" si="7"/>
        <v>00:00:00</v>
      </c>
      <c r="N49" s="28"/>
      <c r="O49" s="49">
        <f t="shared" si="4"/>
        <v>0.013668981481481442</v>
      </c>
      <c r="P49" s="66">
        <v>42</v>
      </c>
    </row>
    <row r="50" spans="1:16" ht="15">
      <c r="A50" s="33">
        <v>43</v>
      </c>
      <c r="B50" s="4">
        <v>55</v>
      </c>
      <c r="C50" s="1" t="s">
        <v>142</v>
      </c>
      <c r="D50" s="4" t="s">
        <v>140</v>
      </c>
      <c r="E50" s="4">
        <v>1984</v>
      </c>
      <c r="F50" s="33">
        <f t="shared" si="5"/>
        <v>1</v>
      </c>
      <c r="G50" s="33"/>
      <c r="H50" s="33"/>
      <c r="I50" s="28">
        <v>0.0375</v>
      </c>
      <c r="J50" s="28">
        <v>0.05119212962962963</v>
      </c>
      <c r="K50" s="28">
        <f t="shared" si="6"/>
        <v>0.01369212962962963</v>
      </c>
      <c r="L50" s="35">
        <v>0</v>
      </c>
      <c r="M50" s="28" t="str">
        <f t="shared" si="7"/>
        <v>00:00:00</v>
      </c>
      <c r="N50" s="28"/>
      <c r="O50" s="49">
        <f t="shared" si="4"/>
        <v>0.01369212962962963</v>
      </c>
      <c r="P50" s="65">
        <v>43</v>
      </c>
    </row>
    <row r="51" spans="1:16" ht="15">
      <c r="A51" s="33">
        <v>44</v>
      </c>
      <c r="B51" s="4">
        <v>81</v>
      </c>
      <c r="C51" s="1" t="s">
        <v>149</v>
      </c>
      <c r="D51" s="4" t="s">
        <v>147</v>
      </c>
      <c r="E51" s="4">
        <v>1980</v>
      </c>
      <c r="F51" s="33">
        <f t="shared" si="5"/>
        <v>1</v>
      </c>
      <c r="G51" s="33"/>
      <c r="H51" s="33"/>
      <c r="I51" s="28">
        <v>0.0555555555555556</v>
      </c>
      <c r="J51" s="28">
        <v>0.06925925925925926</v>
      </c>
      <c r="K51" s="28">
        <f t="shared" si="6"/>
        <v>0.013703703703703655</v>
      </c>
      <c r="L51" s="35">
        <v>0</v>
      </c>
      <c r="M51" s="28" t="str">
        <f t="shared" si="7"/>
        <v>00:00:00</v>
      </c>
      <c r="N51" s="28"/>
      <c r="O51" s="49">
        <f t="shared" si="4"/>
        <v>0.013703703703703655</v>
      </c>
      <c r="P51" s="66">
        <v>44</v>
      </c>
    </row>
    <row r="52" spans="1:16" ht="15">
      <c r="A52" s="33">
        <v>45</v>
      </c>
      <c r="B52" s="4">
        <v>95</v>
      </c>
      <c r="C52" s="1" t="s">
        <v>157</v>
      </c>
      <c r="D52" s="4" t="s">
        <v>158</v>
      </c>
      <c r="E52" s="4">
        <v>1958</v>
      </c>
      <c r="F52" s="33">
        <f t="shared" si="5"/>
        <v>1</v>
      </c>
      <c r="G52" s="33" t="s">
        <v>179</v>
      </c>
      <c r="H52" s="33">
        <v>1</v>
      </c>
      <c r="I52" s="28">
        <v>0.0652777777777778</v>
      </c>
      <c r="J52" s="28">
        <v>0.07907407407407406</v>
      </c>
      <c r="K52" s="28">
        <f t="shared" si="6"/>
        <v>0.013796296296296265</v>
      </c>
      <c r="L52" s="35">
        <v>0</v>
      </c>
      <c r="M52" s="28" t="str">
        <f t="shared" si="7"/>
        <v>00:00:00</v>
      </c>
      <c r="N52" s="28"/>
      <c r="O52" s="49">
        <f t="shared" si="4"/>
        <v>0.013796296296296265</v>
      </c>
      <c r="P52" s="65">
        <v>45</v>
      </c>
    </row>
    <row r="53" spans="1:16" ht="15">
      <c r="A53" s="33">
        <v>46</v>
      </c>
      <c r="B53" s="4">
        <v>43</v>
      </c>
      <c r="C53" s="1" t="s">
        <v>131</v>
      </c>
      <c r="D53" s="4" t="s">
        <v>133</v>
      </c>
      <c r="E53" s="4">
        <v>1977</v>
      </c>
      <c r="F53" s="33">
        <f t="shared" si="5"/>
        <v>1</v>
      </c>
      <c r="G53" s="33"/>
      <c r="H53" s="33">
        <v>1</v>
      </c>
      <c r="I53" s="28">
        <v>0.0291666666666667</v>
      </c>
      <c r="J53" s="28">
        <v>0.04297453703703704</v>
      </c>
      <c r="K53" s="28">
        <f t="shared" si="6"/>
        <v>0.013807870370370342</v>
      </c>
      <c r="L53" s="35">
        <v>0</v>
      </c>
      <c r="M53" s="28" t="str">
        <f t="shared" si="7"/>
        <v>00:00:00</v>
      </c>
      <c r="N53" s="28"/>
      <c r="O53" s="49">
        <f t="shared" si="4"/>
        <v>0.013807870370370342</v>
      </c>
      <c r="P53" s="66">
        <v>46</v>
      </c>
    </row>
    <row r="54" spans="1:16" ht="15">
      <c r="A54" s="33">
        <v>47</v>
      </c>
      <c r="B54" s="4">
        <v>59</v>
      </c>
      <c r="C54" s="1" t="s">
        <v>145</v>
      </c>
      <c r="D54" s="4" t="s">
        <v>18</v>
      </c>
      <c r="E54" s="4">
        <v>1971</v>
      </c>
      <c r="F54" s="33">
        <f t="shared" si="5"/>
        <v>1</v>
      </c>
      <c r="G54" s="33"/>
      <c r="H54" s="33"/>
      <c r="I54" s="28">
        <v>0.0402777777777778</v>
      </c>
      <c r="J54" s="28">
        <v>0.05340277777777778</v>
      </c>
      <c r="K54" s="28">
        <f t="shared" si="6"/>
        <v>0.013124999999999977</v>
      </c>
      <c r="L54" s="35">
        <v>1</v>
      </c>
      <c r="M54" s="28" t="str">
        <f t="shared" si="7"/>
        <v>00:01:00</v>
      </c>
      <c r="N54" s="28"/>
      <c r="O54" s="49">
        <f t="shared" si="4"/>
        <v>0.01381944444444442</v>
      </c>
      <c r="P54" s="65">
        <v>47</v>
      </c>
    </row>
    <row r="55" spans="1:16" ht="15">
      <c r="A55" s="33">
        <v>48</v>
      </c>
      <c r="B55" s="4">
        <v>72</v>
      </c>
      <c r="C55" s="1" t="s">
        <v>58</v>
      </c>
      <c r="D55" s="4" t="s">
        <v>23</v>
      </c>
      <c r="E55" s="4">
        <v>1989</v>
      </c>
      <c r="F55" s="33">
        <f t="shared" si="5"/>
        <v>1</v>
      </c>
      <c r="G55" s="33"/>
      <c r="H55" s="33"/>
      <c r="I55" s="28">
        <v>0.0493055555555556</v>
      </c>
      <c r="J55" s="28">
        <v>0.062453703703703706</v>
      </c>
      <c r="K55" s="28">
        <f t="shared" si="6"/>
        <v>0.013148148148148103</v>
      </c>
      <c r="L55" s="35">
        <v>1</v>
      </c>
      <c r="M55" s="28" t="str">
        <f t="shared" si="7"/>
        <v>00:01:00</v>
      </c>
      <c r="N55" s="28"/>
      <c r="O55" s="49">
        <f t="shared" si="4"/>
        <v>0.013842592592592547</v>
      </c>
      <c r="P55" s="66">
        <v>48</v>
      </c>
    </row>
    <row r="56" spans="1:16" ht="15">
      <c r="A56" s="33">
        <v>49</v>
      </c>
      <c r="B56" s="4">
        <v>67</v>
      </c>
      <c r="C56" s="1" t="s">
        <v>34</v>
      </c>
      <c r="D56" s="4" t="s">
        <v>26</v>
      </c>
      <c r="E56" s="4">
        <v>1988</v>
      </c>
      <c r="F56" s="33">
        <f t="shared" si="5"/>
        <v>1</v>
      </c>
      <c r="G56" s="33"/>
      <c r="H56" s="33"/>
      <c r="I56" s="28">
        <v>0.0458333333333333</v>
      </c>
      <c r="J56" s="28">
        <v>0.0590625</v>
      </c>
      <c r="K56" s="28">
        <f t="shared" si="6"/>
        <v>0.013229166666666695</v>
      </c>
      <c r="L56" s="35">
        <v>1</v>
      </c>
      <c r="M56" s="28" t="str">
        <f t="shared" si="7"/>
        <v>00:01:00</v>
      </c>
      <c r="N56" s="28"/>
      <c r="O56" s="49">
        <f t="shared" si="4"/>
        <v>0.013923611111111138</v>
      </c>
      <c r="P56" s="65">
        <v>49</v>
      </c>
    </row>
    <row r="57" spans="1:16" ht="15">
      <c r="A57" s="33">
        <v>50</v>
      </c>
      <c r="B57" s="4">
        <v>23</v>
      </c>
      <c r="C57" s="1" t="s">
        <v>54</v>
      </c>
      <c r="D57" s="4" t="s">
        <v>25</v>
      </c>
      <c r="E57" s="4">
        <v>1981</v>
      </c>
      <c r="F57" s="33">
        <f t="shared" si="5"/>
        <v>1</v>
      </c>
      <c r="G57" s="33"/>
      <c r="H57" s="33"/>
      <c r="I57" s="28">
        <v>0.0152777777777778</v>
      </c>
      <c r="J57" s="28">
        <v>0.028530092592592593</v>
      </c>
      <c r="K57" s="28">
        <f t="shared" si="6"/>
        <v>0.013252314814814793</v>
      </c>
      <c r="L57" s="35">
        <v>1</v>
      </c>
      <c r="M57" s="28" t="str">
        <f t="shared" si="7"/>
        <v>00:01:00</v>
      </c>
      <c r="N57" s="28"/>
      <c r="O57" s="49">
        <f aca="true" t="shared" si="8" ref="O57:O88">K57+M57-N57</f>
        <v>0.013946759259259237</v>
      </c>
      <c r="P57" s="66">
        <v>50</v>
      </c>
    </row>
    <row r="58" spans="1:16" ht="15">
      <c r="A58" s="33">
        <v>51</v>
      </c>
      <c r="B58" s="4">
        <v>30</v>
      </c>
      <c r="C58" s="1" t="s">
        <v>122</v>
      </c>
      <c r="D58" s="4" t="s">
        <v>123</v>
      </c>
      <c r="E58" s="4">
        <v>1983</v>
      </c>
      <c r="F58" s="33">
        <f t="shared" si="5"/>
        <v>1</v>
      </c>
      <c r="G58" s="33"/>
      <c r="H58" s="33">
        <v>1</v>
      </c>
      <c r="I58" s="28">
        <v>0.0201388888888889</v>
      </c>
      <c r="J58" s="28">
        <v>0.03408564814814815</v>
      </c>
      <c r="K58" s="28">
        <f t="shared" si="6"/>
        <v>0.013946759259259249</v>
      </c>
      <c r="L58" s="35">
        <v>0</v>
      </c>
      <c r="M58" s="28" t="str">
        <f t="shared" si="7"/>
        <v>00:00:00</v>
      </c>
      <c r="N58" s="28"/>
      <c r="O58" s="49">
        <f t="shared" si="8"/>
        <v>0.013946759259259249</v>
      </c>
      <c r="P58" s="65">
        <v>51</v>
      </c>
    </row>
    <row r="59" spans="1:16" ht="15">
      <c r="A59" s="33">
        <v>52</v>
      </c>
      <c r="B59" s="4">
        <v>98</v>
      </c>
      <c r="C59" s="1" t="s">
        <v>161</v>
      </c>
      <c r="D59" s="4" t="s">
        <v>28</v>
      </c>
      <c r="E59" s="4">
        <v>1981</v>
      </c>
      <c r="F59" s="33">
        <f t="shared" si="5"/>
        <v>1</v>
      </c>
      <c r="G59" s="33"/>
      <c r="H59" s="33"/>
      <c r="I59" s="28">
        <v>0.0673611111111111</v>
      </c>
      <c r="J59" s="28">
        <v>0.08062499999999999</v>
      </c>
      <c r="K59" s="28">
        <f t="shared" si="6"/>
        <v>0.013263888888888895</v>
      </c>
      <c r="L59" s="35">
        <v>1</v>
      </c>
      <c r="M59" s="28" t="str">
        <f t="shared" si="7"/>
        <v>00:01:00</v>
      </c>
      <c r="N59" s="28"/>
      <c r="O59" s="49">
        <f t="shared" si="8"/>
        <v>0.013958333333333338</v>
      </c>
      <c r="P59" s="66">
        <v>52</v>
      </c>
    </row>
    <row r="60" spans="1:16" ht="15">
      <c r="A60" s="33">
        <v>53</v>
      </c>
      <c r="B60" s="4">
        <v>4</v>
      </c>
      <c r="C60" s="1" t="s">
        <v>97</v>
      </c>
      <c r="D60" s="4" t="s">
        <v>98</v>
      </c>
      <c r="E60" s="4">
        <v>1990</v>
      </c>
      <c r="F60" s="33">
        <f t="shared" si="5"/>
        <v>1</v>
      </c>
      <c r="G60" s="33"/>
      <c r="H60" s="33"/>
      <c r="I60" s="28">
        <v>0.00208333333333333</v>
      </c>
      <c r="J60" s="28">
        <v>0.01611111111111111</v>
      </c>
      <c r="K60" s="28">
        <f t="shared" si="6"/>
        <v>0.014027777777777781</v>
      </c>
      <c r="L60" s="35">
        <v>0</v>
      </c>
      <c r="M60" s="28" t="str">
        <f t="shared" si="7"/>
        <v>00:00:00</v>
      </c>
      <c r="N60" s="28"/>
      <c r="O60" s="49">
        <f t="shared" si="8"/>
        <v>0.014027777777777781</v>
      </c>
      <c r="P60" s="65">
        <v>53</v>
      </c>
    </row>
    <row r="61" spans="1:16" ht="15">
      <c r="A61" s="33">
        <v>54</v>
      </c>
      <c r="B61" s="4">
        <v>70</v>
      </c>
      <c r="C61" s="1" t="s">
        <v>76</v>
      </c>
      <c r="D61" s="4" t="s">
        <v>17</v>
      </c>
      <c r="E61" s="4">
        <v>1979</v>
      </c>
      <c r="F61" s="33">
        <f t="shared" si="5"/>
        <v>1</v>
      </c>
      <c r="G61" s="33"/>
      <c r="H61" s="33"/>
      <c r="I61" s="28">
        <v>0.0479166666666667</v>
      </c>
      <c r="J61" s="28">
        <v>0.06135416666666666</v>
      </c>
      <c r="K61" s="28">
        <f t="shared" si="6"/>
        <v>0.013437499999999963</v>
      </c>
      <c r="L61" s="35">
        <v>1</v>
      </c>
      <c r="M61" s="28" t="str">
        <f t="shared" si="7"/>
        <v>00:01:00</v>
      </c>
      <c r="N61" s="28"/>
      <c r="O61" s="49">
        <f t="shared" si="8"/>
        <v>0.014131944444444407</v>
      </c>
      <c r="P61" s="66">
        <v>54</v>
      </c>
    </row>
    <row r="62" spans="1:16" ht="15">
      <c r="A62" s="33">
        <v>55</v>
      </c>
      <c r="B62" s="4">
        <v>8</v>
      </c>
      <c r="C62" s="1" t="s">
        <v>109</v>
      </c>
      <c r="D62" s="4" t="s">
        <v>111</v>
      </c>
      <c r="E62" s="4">
        <v>1983</v>
      </c>
      <c r="F62" s="33">
        <f t="shared" si="5"/>
        <v>1</v>
      </c>
      <c r="G62" s="33"/>
      <c r="H62" s="33"/>
      <c r="I62" s="28">
        <v>0.00486111111111111</v>
      </c>
      <c r="J62" s="28">
        <v>0.019016203703703705</v>
      </c>
      <c r="K62" s="28">
        <f t="shared" si="6"/>
        <v>0.014155092592592594</v>
      </c>
      <c r="L62" s="35">
        <v>0</v>
      </c>
      <c r="M62" s="28" t="str">
        <f t="shared" si="7"/>
        <v>00:00:00</v>
      </c>
      <c r="N62" s="28"/>
      <c r="O62" s="49">
        <f t="shared" si="8"/>
        <v>0.014155092592592594</v>
      </c>
      <c r="P62" s="65">
        <v>55</v>
      </c>
    </row>
    <row r="63" spans="1:16" ht="15">
      <c r="A63" s="33">
        <v>56</v>
      </c>
      <c r="B63" s="4">
        <v>63</v>
      </c>
      <c r="C63" s="1" t="s">
        <v>51</v>
      </c>
      <c r="D63" s="4" t="s">
        <v>146</v>
      </c>
      <c r="E63" s="4">
        <v>1984</v>
      </c>
      <c r="F63" s="33">
        <f t="shared" si="5"/>
        <v>1</v>
      </c>
      <c r="G63" s="33"/>
      <c r="H63" s="33">
        <v>1</v>
      </c>
      <c r="I63" s="28">
        <v>0.0430555555555556</v>
      </c>
      <c r="J63" s="28">
        <v>0.05667824074074074</v>
      </c>
      <c r="K63" s="28">
        <f t="shared" si="6"/>
        <v>0.01362268518518514</v>
      </c>
      <c r="L63" s="35">
        <v>1</v>
      </c>
      <c r="M63" s="28" t="str">
        <f t="shared" si="7"/>
        <v>00:01:00</v>
      </c>
      <c r="N63" s="28"/>
      <c r="O63" s="49">
        <f t="shared" si="8"/>
        <v>0.014317129629629584</v>
      </c>
      <c r="P63" s="66">
        <v>56</v>
      </c>
    </row>
    <row r="64" spans="1:16" ht="15">
      <c r="A64" s="33">
        <v>57</v>
      </c>
      <c r="B64" s="4">
        <v>69</v>
      </c>
      <c r="C64" s="1" t="s">
        <v>75</v>
      </c>
      <c r="D64" s="4" t="s">
        <v>17</v>
      </c>
      <c r="E64" s="4">
        <v>1983</v>
      </c>
      <c r="F64" s="33">
        <f t="shared" si="5"/>
        <v>1</v>
      </c>
      <c r="G64" s="33"/>
      <c r="H64" s="33"/>
      <c r="I64" s="28">
        <v>0.0472222222222222</v>
      </c>
      <c r="J64" s="28">
        <v>0.06100694444444444</v>
      </c>
      <c r="K64" s="28">
        <f t="shared" si="6"/>
        <v>0.01378472222222224</v>
      </c>
      <c r="L64" s="35">
        <v>1</v>
      </c>
      <c r="M64" s="28" t="str">
        <f t="shared" si="7"/>
        <v>00:01:00</v>
      </c>
      <c r="N64" s="28"/>
      <c r="O64" s="49">
        <f t="shared" si="8"/>
        <v>0.014479166666666684</v>
      </c>
      <c r="P64" s="65">
        <v>57</v>
      </c>
    </row>
    <row r="65" spans="1:16" ht="15">
      <c r="A65" s="33">
        <v>58</v>
      </c>
      <c r="B65" s="4">
        <v>46</v>
      </c>
      <c r="C65" s="1" t="s">
        <v>44</v>
      </c>
      <c r="D65" s="4" t="s">
        <v>166</v>
      </c>
      <c r="E65" s="4">
        <v>1987</v>
      </c>
      <c r="F65" s="33">
        <f t="shared" si="5"/>
        <v>1</v>
      </c>
      <c r="G65" s="33"/>
      <c r="H65" s="33">
        <v>1</v>
      </c>
      <c r="I65" s="28">
        <v>0.03125</v>
      </c>
      <c r="J65" s="28">
        <v>0.04574074074074074</v>
      </c>
      <c r="K65" s="28">
        <f t="shared" si="6"/>
        <v>0.014490740740740742</v>
      </c>
      <c r="L65" s="35">
        <v>0</v>
      </c>
      <c r="M65" s="28" t="str">
        <f t="shared" si="7"/>
        <v>00:00:00</v>
      </c>
      <c r="N65" s="28"/>
      <c r="O65" s="49">
        <f t="shared" si="8"/>
        <v>0.014490740740740742</v>
      </c>
      <c r="P65" s="66">
        <v>58</v>
      </c>
    </row>
    <row r="66" spans="1:16" ht="15">
      <c r="A66" s="33">
        <v>59</v>
      </c>
      <c r="B66" s="4">
        <v>44</v>
      </c>
      <c r="C66" s="1" t="s">
        <v>134</v>
      </c>
      <c r="D66" s="4" t="s">
        <v>166</v>
      </c>
      <c r="E66" s="4">
        <v>1988</v>
      </c>
      <c r="F66" s="33">
        <f t="shared" si="5"/>
        <v>1</v>
      </c>
      <c r="G66" s="33"/>
      <c r="H66" s="33">
        <v>1</v>
      </c>
      <c r="I66" s="28">
        <v>0.0298611111111111</v>
      </c>
      <c r="J66" s="28">
        <v>0.04376157407407408</v>
      </c>
      <c r="K66" s="28">
        <f t="shared" si="6"/>
        <v>0.013900462962962979</v>
      </c>
      <c r="L66" s="35">
        <v>1</v>
      </c>
      <c r="M66" s="28" t="str">
        <f t="shared" si="7"/>
        <v>00:01:00</v>
      </c>
      <c r="N66" s="28"/>
      <c r="O66" s="49">
        <f t="shared" si="8"/>
        <v>0.014594907407407423</v>
      </c>
      <c r="P66" s="65">
        <v>59</v>
      </c>
    </row>
    <row r="67" spans="1:16" ht="15">
      <c r="A67" s="33">
        <v>60</v>
      </c>
      <c r="B67" s="4">
        <v>51</v>
      </c>
      <c r="C67" s="1" t="s">
        <v>137</v>
      </c>
      <c r="D67" s="4" t="s">
        <v>139</v>
      </c>
      <c r="E67" s="4">
        <v>1976</v>
      </c>
      <c r="F67" s="33">
        <f t="shared" si="5"/>
        <v>1</v>
      </c>
      <c r="G67" s="33"/>
      <c r="H67" s="33"/>
      <c r="I67" s="28">
        <v>0.0347222222222222</v>
      </c>
      <c r="J67" s="28">
        <v>0.048657407407407406</v>
      </c>
      <c r="K67" s="28">
        <f t="shared" si="6"/>
        <v>0.013935185185185203</v>
      </c>
      <c r="L67" s="35">
        <v>1</v>
      </c>
      <c r="M67" s="28" t="str">
        <f t="shared" si="7"/>
        <v>00:01:00</v>
      </c>
      <c r="N67" s="28"/>
      <c r="O67" s="49">
        <f t="shared" si="8"/>
        <v>0.014629629629629647</v>
      </c>
      <c r="P67" s="66">
        <v>60</v>
      </c>
    </row>
    <row r="68" spans="1:16" ht="15">
      <c r="A68" s="33">
        <v>61</v>
      </c>
      <c r="B68" s="4">
        <v>83</v>
      </c>
      <c r="C68" s="1" t="s">
        <v>86</v>
      </c>
      <c r="D68" s="4" t="s">
        <v>22</v>
      </c>
      <c r="E68" s="4">
        <v>1969</v>
      </c>
      <c r="F68" s="33">
        <f t="shared" si="5"/>
        <v>1</v>
      </c>
      <c r="G68" s="33" t="s">
        <v>179</v>
      </c>
      <c r="H68" s="33"/>
      <c r="I68" s="28">
        <v>0.0569444444444444</v>
      </c>
      <c r="J68" s="28">
        <v>0.07157407407407407</v>
      </c>
      <c r="K68" s="28">
        <f t="shared" si="6"/>
        <v>0.014629629629629666</v>
      </c>
      <c r="L68" s="35">
        <v>0</v>
      </c>
      <c r="M68" s="28" t="str">
        <f t="shared" si="7"/>
        <v>00:00:00</v>
      </c>
      <c r="N68" s="28"/>
      <c r="O68" s="49">
        <f t="shared" si="8"/>
        <v>0.014629629629629666</v>
      </c>
      <c r="P68" s="65">
        <v>61</v>
      </c>
    </row>
    <row r="69" spans="1:16" ht="15">
      <c r="A69" s="33">
        <v>62</v>
      </c>
      <c r="B69" s="4">
        <v>82</v>
      </c>
      <c r="C69" s="1" t="s">
        <v>150</v>
      </c>
      <c r="D69" s="4" t="s">
        <v>22</v>
      </c>
      <c r="E69" s="4">
        <v>1987</v>
      </c>
      <c r="F69" s="33">
        <f t="shared" si="5"/>
        <v>1</v>
      </c>
      <c r="G69" s="33" t="s">
        <v>179</v>
      </c>
      <c r="H69" s="33"/>
      <c r="I69" s="28">
        <v>0.05625</v>
      </c>
      <c r="J69" s="28">
        <v>0.0702199074074074</v>
      </c>
      <c r="K69" s="28">
        <f t="shared" si="6"/>
        <v>0.013969907407407396</v>
      </c>
      <c r="L69" s="35">
        <v>1</v>
      </c>
      <c r="M69" s="28" t="str">
        <f t="shared" si="7"/>
        <v>00:01:00</v>
      </c>
      <c r="N69" s="28"/>
      <c r="O69" s="49">
        <f t="shared" si="8"/>
        <v>0.01466435185185184</v>
      </c>
      <c r="P69" s="66">
        <v>62</v>
      </c>
    </row>
    <row r="70" spans="1:16" ht="15">
      <c r="A70" s="33">
        <v>63</v>
      </c>
      <c r="B70" s="4">
        <v>34</v>
      </c>
      <c r="C70" s="1" t="s">
        <v>63</v>
      </c>
      <c r="D70" s="4" t="s">
        <v>165</v>
      </c>
      <c r="E70" s="4">
        <v>1977</v>
      </c>
      <c r="F70" s="33">
        <f t="shared" si="5"/>
        <v>1</v>
      </c>
      <c r="G70" s="33" t="s">
        <v>179</v>
      </c>
      <c r="H70" s="33">
        <v>1</v>
      </c>
      <c r="I70" s="28">
        <v>0.0229166666666667</v>
      </c>
      <c r="J70" s="28">
        <v>0.03702546296296296</v>
      </c>
      <c r="K70" s="28">
        <f t="shared" si="6"/>
        <v>0.014108796296296262</v>
      </c>
      <c r="L70" s="35">
        <v>1</v>
      </c>
      <c r="M70" s="28" t="str">
        <f t="shared" si="7"/>
        <v>00:01:00</v>
      </c>
      <c r="N70" s="28"/>
      <c r="O70" s="49">
        <f t="shared" si="8"/>
        <v>0.014803240740740705</v>
      </c>
      <c r="P70" s="65">
        <v>63</v>
      </c>
    </row>
    <row r="71" spans="1:16" ht="15">
      <c r="A71" s="33">
        <v>64</v>
      </c>
      <c r="B71" s="4">
        <v>29</v>
      </c>
      <c r="C71" s="1" t="s">
        <v>121</v>
      </c>
      <c r="D71" s="4" t="s">
        <v>123</v>
      </c>
      <c r="E71" s="4">
        <v>1989</v>
      </c>
      <c r="F71" s="33">
        <f t="shared" si="5"/>
        <v>1</v>
      </c>
      <c r="G71" s="33"/>
      <c r="H71" s="33">
        <v>1</v>
      </c>
      <c r="I71" s="28">
        <v>0.0194444444444444</v>
      </c>
      <c r="J71" s="28">
        <v>0.03380787037037037</v>
      </c>
      <c r="K71" s="28">
        <f t="shared" si="6"/>
        <v>0.01436342592592597</v>
      </c>
      <c r="L71" s="35">
        <v>1</v>
      </c>
      <c r="M71" s="28" t="str">
        <f t="shared" si="7"/>
        <v>00:01:00</v>
      </c>
      <c r="N71" s="28"/>
      <c r="O71" s="49">
        <f t="shared" si="8"/>
        <v>0.015057870370370414</v>
      </c>
      <c r="P71" s="66">
        <v>64</v>
      </c>
    </row>
    <row r="72" spans="1:16" ht="15">
      <c r="A72" s="33">
        <v>65</v>
      </c>
      <c r="B72" s="4">
        <v>27</v>
      </c>
      <c r="C72" s="1" t="s">
        <v>74</v>
      </c>
      <c r="D72" s="4" t="s">
        <v>119</v>
      </c>
      <c r="E72" s="4">
        <v>1982</v>
      </c>
      <c r="F72" s="33">
        <f aca="true" t="shared" si="9" ref="F72:F100">IF(2017-E72&lt;60,1,IF(2017-E72=60,0,IF(2017-E72&gt;60,2)))</f>
        <v>1</v>
      </c>
      <c r="G72" s="33"/>
      <c r="H72" s="33">
        <v>1</v>
      </c>
      <c r="I72" s="28">
        <v>0.0180555555555556</v>
      </c>
      <c r="J72" s="28">
        <v>0.03315972222222222</v>
      </c>
      <c r="K72" s="28">
        <f aca="true" t="shared" si="10" ref="K72:K99">J72-I72</f>
        <v>0.015104166666666623</v>
      </c>
      <c r="L72" s="35">
        <v>0</v>
      </c>
      <c r="M72" s="28" t="str">
        <f aca="true" t="shared" si="11" ref="M72:M99">IF(L72=0,"00:00:00",IF(L72=1,"00:01:00"))</f>
        <v>00:00:00</v>
      </c>
      <c r="N72" s="28"/>
      <c r="O72" s="49">
        <f t="shared" si="8"/>
        <v>0.015104166666666623</v>
      </c>
      <c r="P72" s="65">
        <v>65</v>
      </c>
    </row>
    <row r="73" spans="1:16" ht="15">
      <c r="A73" s="33">
        <v>66</v>
      </c>
      <c r="B73" s="4">
        <v>100</v>
      </c>
      <c r="C73" s="1" t="s">
        <v>163</v>
      </c>
      <c r="D73" s="4" t="s">
        <v>21</v>
      </c>
      <c r="E73" s="4">
        <v>1959</v>
      </c>
      <c r="F73" s="33">
        <f t="shared" si="9"/>
        <v>1</v>
      </c>
      <c r="G73" s="33"/>
      <c r="H73" s="33"/>
      <c r="I73" s="28">
        <v>0.06875</v>
      </c>
      <c r="J73" s="28">
        <v>0.08388888888888889</v>
      </c>
      <c r="K73" s="28">
        <f t="shared" si="10"/>
        <v>0.015138888888888882</v>
      </c>
      <c r="L73" s="35">
        <v>0</v>
      </c>
      <c r="M73" s="28" t="str">
        <f t="shared" si="11"/>
        <v>00:00:00</v>
      </c>
      <c r="N73" s="28"/>
      <c r="O73" s="49">
        <f t="shared" si="8"/>
        <v>0.015138888888888882</v>
      </c>
      <c r="P73" s="66">
        <v>66</v>
      </c>
    </row>
    <row r="74" spans="1:16" ht="15">
      <c r="A74" s="33">
        <v>67</v>
      </c>
      <c r="B74" s="4">
        <v>17</v>
      </c>
      <c r="C74" s="1" t="s">
        <v>115</v>
      </c>
      <c r="D74" s="4" t="s">
        <v>113</v>
      </c>
      <c r="E74" s="4">
        <v>1994</v>
      </c>
      <c r="F74" s="33">
        <f t="shared" si="9"/>
        <v>1</v>
      </c>
      <c r="G74" s="33"/>
      <c r="H74" s="33"/>
      <c r="I74" s="28">
        <v>0.0111111111111111</v>
      </c>
      <c r="J74" s="28">
        <v>0.026446759259259264</v>
      </c>
      <c r="K74" s="28">
        <f t="shared" si="10"/>
        <v>0.015335648148148164</v>
      </c>
      <c r="L74" s="35">
        <v>0</v>
      </c>
      <c r="M74" s="28" t="str">
        <f t="shared" si="11"/>
        <v>00:00:00</v>
      </c>
      <c r="N74" s="28"/>
      <c r="O74" s="49">
        <f t="shared" si="8"/>
        <v>0.015335648148148164</v>
      </c>
      <c r="P74" s="65">
        <v>67</v>
      </c>
    </row>
    <row r="75" spans="1:16" ht="15">
      <c r="A75" s="33">
        <v>68</v>
      </c>
      <c r="B75" s="4">
        <v>14</v>
      </c>
      <c r="C75" s="1" t="s">
        <v>106</v>
      </c>
      <c r="D75" s="4" t="s">
        <v>107</v>
      </c>
      <c r="E75" s="4">
        <v>1982</v>
      </c>
      <c r="F75" s="33">
        <f t="shared" si="9"/>
        <v>1</v>
      </c>
      <c r="G75" s="33"/>
      <c r="H75" s="33">
        <v>1</v>
      </c>
      <c r="I75" s="28">
        <v>0.00902777777777778</v>
      </c>
      <c r="J75" s="28">
        <v>0.02440972222222222</v>
      </c>
      <c r="K75" s="28">
        <f t="shared" si="10"/>
        <v>0.015381944444444441</v>
      </c>
      <c r="L75" s="35">
        <v>0</v>
      </c>
      <c r="M75" s="28" t="str">
        <f t="shared" si="11"/>
        <v>00:00:00</v>
      </c>
      <c r="N75" s="28"/>
      <c r="O75" s="49">
        <f t="shared" si="8"/>
        <v>0.015381944444444441</v>
      </c>
      <c r="P75" s="66">
        <v>68</v>
      </c>
    </row>
    <row r="76" spans="1:16" ht="15">
      <c r="A76" s="33">
        <v>69</v>
      </c>
      <c r="B76" s="4">
        <v>89</v>
      </c>
      <c r="C76" s="1" t="s">
        <v>153</v>
      </c>
      <c r="D76" s="4" t="s">
        <v>154</v>
      </c>
      <c r="E76" s="4">
        <v>1981</v>
      </c>
      <c r="F76" s="33">
        <f t="shared" si="9"/>
        <v>1</v>
      </c>
      <c r="G76" s="33"/>
      <c r="H76" s="33"/>
      <c r="I76" s="28">
        <v>0.0611111111111111</v>
      </c>
      <c r="J76" s="28">
        <v>0.07611111111111112</v>
      </c>
      <c r="K76" s="28">
        <f t="shared" si="10"/>
        <v>0.015000000000000013</v>
      </c>
      <c r="L76" s="35">
        <v>1</v>
      </c>
      <c r="M76" s="28" t="str">
        <f t="shared" si="11"/>
        <v>00:01:00</v>
      </c>
      <c r="N76" s="28"/>
      <c r="O76" s="49">
        <f t="shared" si="8"/>
        <v>0.01569444444444446</v>
      </c>
      <c r="P76" s="65">
        <v>69</v>
      </c>
    </row>
    <row r="77" spans="1:16" ht="15">
      <c r="A77" s="33">
        <v>70</v>
      </c>
      <c r="B77" s="4">
        <v>38</v>
      </c>
      <c r="C77" s="1" t="s">
        <v>128</v>
      </c>
      <c r="D77" s="4" t="s">
        <v>132</v>
      </c>
      <c r="E77" s="4">
        <v>1978</v>
      </c>
      <c r="F77" s="33">
        <f t="shared" si="9"/>
        <v>1</v>
      </c>
      <c r="G77" s="33"/>
      <c r="H77" s="33">
        <v>1</v>
      </c>
      <c r="I77" s="28">
        <v>0.0256944444444444</v>
      </c>
      <c r="J77" s="28">
        <v>0.04145833333333333</v>
      </c>
      <c r="K77" s="28">
        <f t="shared" si="10"/>
        <v>0.01576388888888893</v>
      </c>
      <c r="L77" s="35">
        <v>0</v>
      </c>
      <c r="M77" s="28" t="str">
        <f t="shared" si="11"/>
        <v>00:00:00</v>
      </c>
      <c r="N77" s="28"/>
      <c r="O77" s="49">
        <f t="shared" si="8"/>
        <v>0.01576388888888893</v>
      </c>
      <c r="P77" s="66">
        <v>70</v>
      </c>
    </row>
    <row r="78" spans="1:16" ht="15">
      <c r="A78" s="33">
        <v>71</v>
      </c>
      <c r="B78" s="4">
        <v>13</v>
      </c>
      <c r="C78" s="1" t="s">
        <v>42</v>
      </c>
      <c r="D78" s="4" t="s">
        <v>107</v>
      </c>
      <c r="E78" s="4">
        <v>1979</v>
      </c>
      <c r="F78" s="33">
        <f t="shared" si="9"/>
        <v>1</v>
      </c>
      <c r="G78" s="33"/>
      <c r="H78" s="33">
        <v>1</v>
      </c>
      <c r="I78" s="28">
        <v>0.00833333333333333</v>
      </c>
      <c r="J78" s="28">
        <v>0.02344907407407407</v>
      </c>
      <c r="K78" s="28">
        <f t="shared" si="10"/>
        <v>0.01511574074074074</v>
      </c>
      <c r="L78" s="35">
        <v>1</v>
      </c>
      <c r="M78" s="28" t="str">
        <f t="shared" si="11"/>
        <v>00:01:00</v>
      </c>
      <c r="N78" s="28"/>
      <c r="O78" s="49">
        <f t="shared" si="8"/>
        <v>0.015810185185185184</v>
      </c>
      <c r="P78" s="65">
        <v>71</v>
      </c>
    </row>
    <row r="79" spans="1:16" ht="15">
      <c r="A79" s="33">
        <v>72</v>
      </c>
      <c r="B79" s="4">
        <v>77</v>
      </c>
      <c r="C79" s="1" t="s">
        <v>83</v>
      </c>
      <c r="D79" s="4" t="s">
        <v>24</v>
      </c>
      <c r="E79" s="4">
        <v>1962</v>
      </c>
      <c r="F79" s="33">
        <f t="shared" si="9"/>
        <v>1</v>
      </c>
      <c r="G79" s="33"/>
      <c r="H79" s="33"/>
      <c r="I79" s="28">
        <v>0.0527777777777778</v>
      </c>
      <c r="J79" s="28">
        <v>0.06803240740740742</v>
      </c>
      <c r="K79" s="28">
        <f t="shared" si="10"/>
        <v>0.015254629629629618</v>
      </c>
      <c r="L79" s="35">
        <v>1</v>
      </c>
      <c r="M79" s="28" t="str">
        <f t="shared" si="11"/>
        <v>00:01:00</v>
      </c>
      <c r="N79" s="28"/>
      <c r="O79" s="49">
        <f t="shared" si="8"/>
        <v>0.015949074074074063</v>
      </c>
      <c r="P79" s="66">
        <v>72</v>
      </c>
    </row>
    <row r="80" spans="1:16" ht="15">
      <c r="A80" s="33">
        <v>73</v>
      </c>
      <c r="B80" s="4">
        <v>6</v>
      </c>
      <c r="C80" s="1" t="s">
        <v>100</v>
      </c>
      <c r="D80" s="4" t="s">
        <v>98</v>
      </c>
      <c r="E80" s="4">
        <v>1986</v>
      </c>
      <c r="F80" s="33">
        <f t="shared" si="9"/>
        <v>1</v>
      </c>
      <c r="G80" s="33"/>
      <c r="H80" s="33"/>
      <c r="I80" s="28">
        <v>0.00347222222222222</v>
      </c>
      <c r="J80" s="28">
        <v>0.019502314814814816</v>
      </c>
      <c r="K80" s="28">
        <f t="shared" si="10"/>
        <v>0.016030092592592596</v>
      </c>
      <c r="L80" s="35">
        <v>0</v>
      </c>
      <c r="M80" s="28" t="str">
        <f t="shared" si="11"/>
        <v>00:00:00</v>
      </c>
      <c r="N80" s="28"/>
      <c r="O80" s="49">
        <f t="shared" si="8"/>
        <v>0.016030092592592596</v>
      </c>
      <c r="P80" s="65">
        <v>73</v>
      </c>
    </row>
    <row r="81" spans="1:16" ht="15">
      <c r="A81" s="33">
        <v>74</v>
      </c>
      <c r="B81" s="4">
        <v>16</v>
      </c>
      <c r="C81" s="1" t="s">
        <v>114</v>
      </c>
      <c r="D81" s="4" t="s">
        <v>113</v>
      </c>
      <c r="E81" s="4">
        <v>1964</v>
      </c>
      <c r="F81" s="33">
        <f t="shared" si="9"/>
        <v>1</v>
      </c>
      <c r="G81" s="33"/>
      <c r="H81" s="33"/>
      <c r="I81" s="28">
        <v>0.0104166666666667</v>
      </c>
      <c r="J81" s="28">
        <v>0.02576388888888889</v>
      </c>
      <c r="K81" s="28">
        <f t="shared" si="10"/>
        <v>0.015347222222222191</v>
      </c>
      <c r="L81" s="35">
        <v>1</v>
      </c>
      <c r="M81" s="28" t="str">
        <f t="shared" si="11"/>
        <v>00:01:00</v>
      </c>
      <c r="N81" s="28"/>
      <c r="O81" s="49">
        <f t="shared" si="8"/>
        <v>0.016041666666666635</v>
      </c>
      <c r="P81" s="66">
        <v>74</v>
      </c>
    </row>
    <row r="82" spans="1:16" ht="15">
      <c r="A82" s="33">
        <v>75</v>
      </c>
      <c r="B82" s="4">
        <v>52</v>
      </c>
      <c r="C82" s="1" t="s">
        <v>138</v>
      </c>
      <c r="D82" s="4" t="s">
        <v>139</v>
      </c>
      <c r="E82" s="4">
        <v>1969</v>
      </c>
      <c r="F82" s="33">
        <f t="shared" si="9"/>
        <v>1</v>
      </c>
      <c r="G82" s="33"/>
      <c r="H82" s="33"/>
      <c r="I82" s="28">
        <v>0.0354166666666667</v>
      </c>
      <c r="J82" s="28">
        <v>0.05151620370370371</v>
      </c>
      <c r="K82" s="28">
        <f t="shared" si="10"/>
        <v>0.01609953703703701</v>
      </c>
      <c r="L82" s="35">
        <v>0</v>
      </c>
      <c r="M82" s="28" t="str">
        <f t="shared" si="11"/>
        <v>00:00:00</v>
      </c>
      <c r="N82" s="28"/>
      <c r="O82" s="49">
        <f t="shared" si="8"/>
        <v>0.01609953703703701</v>
      </c>
      <c r="P82" s="65">
        <v>75</v>
      </c>
    </row>
    <row r="83" spans="1:16" ht="15">
      <c r="A83" s="33">
        <v>76</v>
      </c>
      <c r="B83" s="4">
        <v>40</v>
      </c>
      <c r="C83" s="1" t="s">
        <v>130</v>
      </c>
      <c r="D83" s="4" t="s">
        <v>132</v>
      </c>
      <c r="E83" s="4">
        <v>1974</v>
      </c>
      <c r="F83" s="33">
        <f t="shared" si="9"/>
        <v>1</v>
      </c>
      <c r="G83" s="50"/>
      <c r="H83" s="33">
        <v>1</v>
      </c>
      <c r="I83" s="28">
        <v>0.0270833333333333</v>
      </c>
      <c r="J83" s="28">
        <v>0.04346064814814815</v>
      </c>
      <c r="K83" s="28">
        <f t="shared" si="10"/>
        <v>0.01637731481481485</v>
      </c>
      <c r="L83" s="35">
        <v>0</v>
      </c>
      <c r="M83" s="28" t="str">
        <f t="shared" si="11"/>
        <v>00:00:00</v>
      </c>
      <c r="N83" s="28"/>
      <c r="O83" s="49">
        <f t="shared" si="8"/>
        <v>0.01637731481481485</v>
      </c>
      <c r="P83" s="66">
        <v>76</v>
      </c>
    </row>
    <row r="84" spans="1:16" ht="15">
      <c r="A84" s="33">
        <v>77</v>
      </c>
      <c r="B84" s="4">
        <v>62</v>
      </c>
      <c r="C84" s="1" t="s">
        <v>87</v>
      </c>
      <c r="D84" s="4" t="s">
        <v>146</v>
      </c>
      <c r="E84" s="4">
        <v>1959</v>
      </c>
      <c r="F84" s="33">
        <f t="shared" si="9"/>
        <v>1</v>
      </c>
      <c r="G84" s="33"/>
      <c r="H84" s="33">
        <v>1</v>
      </c>
      <c r="I84" s="28">
        <v>0.0423611111111111</v>
      </c>
      <c r="J84" s="28">
        <v>0.05896990740740741</v>
      </c>
      <c r="K84" s="28">
        <f t="shared" si="10"/>
        <v>0.01660879629629631</v>
      </c>
      <c r="L84" s="35">
        <v>0</v>
      </c>
      <c r="M84" s="28" t="str">
        <f t="shared" si="11"/>
        <v>00:00:00</v>
      </c>
      <c r="N84" s="28"/>
      <c r="O84" s="49">
        <f t="shared" si="8"/>
        <v>0.01660879629629631</v>
      </c>
      <c r="P84" s="65">
        <v>77</v>
      </c>
    </row>
    <row r="85" spans="1:16" ht="15">
      <c r="A85" s="33">
        <v>78</v>
      </c>
      <c r="B85" s="4">
        <v>31</v>
      </c>
      <c r="C85" s="1" t="s">
        <v>125</v>
      </c>
      <c r="D85" s="4" t="s">
        <v>124</v>
      </c>
      <c r="E85" s="4">
        <v>1986</v>
      </c>
      <c r="F85" s="33">
        <f t="shared" si="9"/>
        <v>1</v>
      </c>
      <c r="G85" s="33"/>
      <c r="H85" s="33">
        <v>1</v>
      </c>
      <c r="I85" s="28">
        <v>0.0208333333333333</v>
      </c>
      <c r="J85" s="28">
        <v>0.03783564814814815</v>
      </c>
      <c r="K85" s="28">
        <f t="shared" si="10"/>
        <v>0.017002314814814852</v>
      </c>
      <c r="L85" s="35">
        <v>0</v>
      </c>
      <c r="M85" s="28" t="str">
        <f t="shared" si="11"/>
        <v>00:00:00</v>
      </c>
      <c r="N85" s="28"/>
      <c r="O85" s="49">
        <f t="shared" si="8"/>
        <v>0.017002314814814852</v>
      </c>
      <c r="P85" s="66">
        <v>78</v>
      </c>
    </row>
    <row r="86" spans="1:16" ht="15">
      <c r="A86" s="33">
        <v>79</v>
      </c>
      <c r="B86" s="4">
        <v>18</v>
      </c>
      <c r="C86" s="1" t="s">
        <v>116</v>
      </c>
      <c r="D86" s="4" t="s">
        <v>113</v>
      </c>
      <c r="E86" s="4">
        <v>1985</v>
      </c>
      <c r="F86" s="33">
        <f t="shared" si="9"/>
        <v>1</v>
      </c>
      <c r="G86" s="33"/>
      <c r="H86" s="33"/>
      <c r="I86" s="28">
        <v>0.0118055555555556</v>
      </c>
      <c r="J86" s="28">
        <v>0.029074074074074075</v>
      </c>
      <c r="K86" s="28">
        <f t="shared" si="10"/>
        <v>0.017268518518518475</v>
      </c>
      <c r="L86" s="35">
        <v>0</v>
      </c>
      <c r="M86" s="28" t="str">
        <f t="shared" si="11"/>
        <v>00:00:00</v>
      </c>
      <c r="N86" s="28"/>
      <c r="O86" s="49">
        <f t="shared" si="8"/>
        <v>0.017268518518518475</v>
      </c>
      <c r="P86" s="65">
        <v>79</v>
      </c>
    </row>
    <row r="87" spans="1:16" ht="15">
      <c r="A87" s="33">
        <v>80</v>
      </c>
      <c r="B87" s="4">
        <v>9</v>
      </c>
      <c r="C87" s="1" t="s">
        <v>110</v>
      </c>
      <c r="D87" s="4" t="s">
        <v>111</v>
      </c>
      <c r="E87" s="4">
        <v>1993</v>
      </c>
      <c r="F87" s="33">
        <f t="shared" si="9"/>
        <v>1</v>
      </c>
      <c r="G87" s="33"/>
      <c r="H87" s="33"/>
      <c r="I87" s="28">
        <v>0.00555555555555556</v>
      </c>
      <c r="J87" s="28">
        <v>0.022499999999999996</v>
      </c>
      <c r="K87" s="28">
        <f t="shared" si="10"/>
        <v>0.016944444444444436</v>
      </c>
      <c r="L87" s="35">
        <v>1</v>
      </c>
      <c r="M87" s="28" t="str">
        <f t="shared" si="11"/>
        <v>00:01:00</v>
      </c>
      <c r="N87" s="28"/>
      <c r="O87" s="49">
        <f t="shared" si="8"/>
        <v>0.01763888888888888</v>
      </c>
      <c r="P87" s="66">
        <v>80</v>
      </c>
    </row>
    <row r="88" spans="1:16" ht="15">
      <c r="A88" s="33">
        <v>81</v>
      </c>
      <c r="B88" s="4">
        <v>32</v>
      </c>
      <c r="C88" s="1" t="s">
        <v>126</v>
      </c>
      <c r="D88" s="4" t="s">
        <v>124</v>
      </c>
      <c r="E88" s="4">
        <v>1987</v>
      </c>
      <c r="F88" s="33">
        <f t="shared" si="9"/>
        <v>1</v>
      </c>
      <c r="G88" s="33"/>
      <c r="H88" s="33">
        <v>1</v>
      </c>
      <c r="I88" s="28">
        <v>0.0215277777777778</v>
      </c>
      <c r="J88" s="28">
        <v>0.03936342592592592</v>
      </c>
      <c r="K88" s="28">
        <f t="shared" si="10"/>
        <v>0.01783564814814812</v>
      </c>
      <c r="L88" s="35">
        <v>0</v>
      </c>
      <c r="M88" s="28" t="str">
        <f t="shared" si="11"/>
        <v>00:00:00</v>
      </c>
      <c r="N88" s="28"/>
      <c r="O88" s="49">
        <f t="shared" si="8"/>
        <v>0.01783564814814812</v>
      </c>
      <c r="P88" s="65">
        <v>81</v>
      </c>
    </row>
    <row r="89" spans="1:16" ht="15">
      <c r="A89" s="33">
        <v>82</v>
      </c>
      <c r="B89" s="4">
        <v>87</v>
      </c>
      <c r="C89" s="1" t="s">
        <v>135</v>
      </c>
      <c r="D89" s="4" t="s">
        <v>92</v>
      </c>
      <c r="E89" s="4">
        <v>1967</v>
      </c>
      <c r="F89" s="33">
        <f t="shared" si="9"/>
        <v>1</v>
      </c>
      <c r="G89" s="33"/>
      <c r="H89" s="33"/>
      <c r="I89" s="28">
        <v>0.0597222222222223</v>
      </c>
      <c r="J89" s="28">
        <v>0.07710648148148148</v>
      </c>
      <c r="K89" s="28">
        <f t="shared" si="10"/>
        <v>0.017384259259259183</v>
      </c>
      <c r="L89" s="35">
        <v>1</v>
      </c>
      <c r="M89" s="28" t="str">
        <f t="shared" si="11"/>
        <v>00:01:00</v>
      </c>
      <c r="N89" s="28"/>
      <c r="O89" s="49">
        <f aca="true" t="shared" si="12" ref="O89:O99">K89+M89-N89</f>
        <v>0.018078703703703628</v>
      </c>
      <c r="P89" s="66">
        <v>82</v>
      </c>
    </row>
    <row r="90" spans="1:16" ht="15">
      <c r="A90" s="33">
        <v>83</v>
      </c>
      <c r="B90" s="4">
        <v>101</v>
      </c>
      <c r="C90" s="1" t="s">
        <v>164</v>
      </c>
      <c r="D90" s="4" t="s">
        <v>21</v>
      </c>
      <c r="E90" s="4">
        <v>1977</v>
      </c>
      <c r="F90" s="33">
        <f t="shared" si="9"/>
        <v>1</v>
      </c>
      <c r="G90" s="33"/>
      <c r="H90" s="33"/>
      <c r="I90" s="28">
        <v>0.0694444444444444</v>
      </c>
      <c r="J90" s="28">
        <v>0.08762731481481482</v>
      </c>
      <c r="K90" s="28">
        <f t="shared" si="10"/>
        <v>0.01818287037037042</v>
      </c>
      <c r="L90" s="69">
        <v>0</v>
      </c>
      <c r="M90" s="28" t="str">
        <f t="shared" si="11"/>
        <v>00:00:00</v>
      </c>
      <c r="N90" s="28"/>
      <c r="O90" s="49">
        <f t="shared" si="12"/>
        <v>0.01818287037037042</v>
      </c>
      <c r="P90" s="65">
        <v>83</v>
      </c>
    </row>
    <row r="91" spans="1:16" ht="15">
      <c r="A91" s="33">
        <v>84</v>
      </c>
      <c r="B91" s="4">
        <v>99</v>
      </c>
      <c r="C91" s="1" t="s">
        <v>162</v>
      </c>
      <c r="D91" s="4" t="s">
        <v>21</v>
      </c>
      <c r="E91" s="4">
        <v>1983</v>
      </c>
      <c r="F91" s="33">
        <f t="shared" si="9"/>
        <v>1</v>
      </c>
      <c r="G91" s="33"/>
      <c r="H91" s="33"/>
      <c r="I91" s="28">
        <v>0.0680555555555556</v>
      </c>
      <c r="J91" s="28">
        <v>0.08564814814814814</v>
      </c>
      <c r="K91" s="28">
        <f t="shared" si="10"/>
        <v>0.017592592592592535</v>
      </c>
      <c r="L91" s="35">
        <v>1</v>
      </c>
      <c r="M91" s="28" t="str">
        <f t="shared" si="11"/>
        <v>00:01:00</v>
      </c>
      <c r="N91" s="28"/>
      <c r="O91" s="49">
        <f t="shared" si="12"/>
        <v>0.01828703703703698</v>
      </c>
      <c r="P91" s="66">
        <v>84</v>
      </c>
    </row>
    <row r="92" spans="1:16" ht="15">
      <c r="A92" s="33">
        <v>85</v>
      </c>
      <c r="B92" s="4">
        <v>58</v>
      </c>
      <c r="C92" s="1" t="s">
        <v>60</v>
      </c>
      <c r="D92" s="4" t="s">
        <v>61</v>
      </c>
      <c r="E92" s="4">
        <v>1978</v>
      </c>
      <c r="F92" s="33">
        <f t="shared" si="9"/>
        <v>1</v>
      </c>
      <c r="G92" s="33"/>
      <c r="H92" s="33">
        <v>1</v>
      </c>
      <c r="I92" s="28">
        <v>0.0395833333333333</v>
      </c>
      <c r="J92" s="28">
        <v>0.05802083333333333</v>
      </c>
      <c r="K92" s="28">
        <f t="shared" si="10"/>
        <v>0.01843750000000003</v>
      </c>
      <c r="L92" s="35">
        <v>1</v>
      </c>
      <c r="M92" s="28" t="str">
        <f t="shared" si="11"/>
        <v>00:01:00</v>
      </c>
      <c r="N92" s="28"/>
      <c r="O92" s="49">
        <f t="shared" si="12"/>
        <v>0.019131944444444476</v>
      </c>
      <c r="P92" s="65">
        <v>85</v>
      </c>
    </row>
    <row r="93" spans="1:16" ht="15">
      <c r="A93" s="33">
        <v>86</v>
      </c>
      <c r="B93" s="4">
        <v>41</v>
      </c>
      <c r="C93" s="1" t="s">
        <v>45</v>
      </c>
      <c r="D93" s="4" t="s">
        <v>133</v>
      </c>
      <c r="E93" s="4">
        <v>1973</v>
      </c>
      <c r="F93" s="33">
        <f t="shared" si="9"/>
        <v>1</v>
      </c>
      <c r="G93" s="33"/>
      <c r="H93" s="33">
        <v>1</v>
      </c>
      <c r="I93" s="28">
        <v>0.0277777777777778</v>
      </c>
      <c r="J93" s="28">
        <v>0.046446759259259264</v>
      </c>
      <c r="K93" s="28">
        <f t="shared" si="10"/>
        <v>0.018668981481481463</v>
      </c>
      <c r="L93" s="35">
        <v>1</v>
      </c>
      <c r="M93" s="28" t="str">
        <f t="shared" si="11"/>
        <v>00:01:00</v>
      </c>
      <c r="N93" s="28"/>
      <c r="O93" s="49">
        <f t="shared" si="12"/>
        <v>0.01936342592592591</v>
      </c>
      <c r="P93" s="66">
        <v>86</v>
      </c>
    </row>
    <row r="94" spans="1:16" ht="15">
      <c r="A94" s="33">
        <v>87</v>
      </c>
      <c r="B94" s="4">
        <v>19</v>
      </c>
      <c r="C94" s="1" t="s">
        <v>79</v>
      </c>
      <c r="D94" s="4" t="s">
        <v>119</v>
      </c>
      <c r="E94" s="4">
        <v>1975</v>
      </c>
      <c r="F94" s="33">
        <f t="shared" si="9"/>
        <v>1</v>
      </c>
      <c r="G94" s="33"/>
      <c r="H94" s="33">
        <v>1</v>
      </c>
      <c r="I94" s="28">
        <v>0.0125</v>
      </c>
      <c r="J94" s="28">
        <v>0.031203703703703702</v>
      </c>
      <c r="K94" s="28">
        <f t="shared" si="10"/>
        <v>0.0187037037037037</v>
      </c>
      <c r="L94" s="35">
        <v>1</v>
      </c>
      <c r="M94" s="28" t="str">
        <f t="shared" si="11"/>
        <v>00:01:00</v>
      </c>
      <c r="N94" s="28"/>
      <c r="O94" s="49">
        <f t="shared" si="12"/>
        <v>0.019398148148148147</v>
      </c>
      <c r="P94" s="65">
        <v>87</v>
      </c>
    </row>
    <row r="95" spans="1:16" ht="15">
      <c r="A95" s="33">
        <v>88</v>
      </c>
      <c r="B95" s="4">
        <v>20</v>
      </c>
      <c r="C95" s="1" t="s">
        <v>118</v>
      </c>
      <c r="D95" s="4" t="s">
        <v>119</v>
      </c>
      <c r="E95" s="4">
        <v>1981</v>
      </c>
      <c r="F95" s="33">
        <f t="shared" si="9"/>
        <v>1</v>
      </c>
      <c r="G95" s="33"/>
      <c r="H95" s="33">
        <v>1</v>
      </c>
      <c r="I95" s="28">
        <v>0.0131944444444444</v>
      </c>
      <c r="J95" s="28">
        <v>0.03342592592592592</v>
      </c>
      <c r="K95" s="28">
        <f t="shared" si="10"/>
        <v>0.020231481481481524</v>
      </c>
      <c r="L95" s="35">
        <v>0</v>
      </c>
      <c r="M95" s="28" t="str">
        <f t="shared" si="11"/>
        <v>00:00:00</v>
      </c>
      <c r="N95" s="28"/>
      <c r="O95" s="49">
        <f t="shared" si="12"/>
        <v>0.020231481481481524</v>
      </c>
      <c r="P95" s="66">
        <v>88</v>
      </c>
    </row>
    <row r="96" spans="1:16" ht="15">
      <c r="A96" s="33">
        <v>89</v>
      </c>
      <c r="B96" s="4">
        <v>78</v>
      </c>
      <c r="C96" s="1" t="s">
        <v>84</v>
      </c>
      <c r="D96" s="4" t="s">
        <v>24</v>
      </c>
      <c r="E96" s="4">
        <v>1984</v>
      </c>
      <c r="F96" s="33">
        <f t="shared" si="9"/>
        <v>1</v>
      </c>
      <c r="G96" s="33"/>
      <c r="H96" s="33"/>
      <c r="I96" s="28">
        <v>0.0534722222222222</v>
      </c>
      <c r="J96" s="28">
        <v>0.07314814814814814</v>
      </c>
      <c r="K96" s="28">
        <f t="shared" si="10"/>
        <v>0.019675925925925944</v>
      </c>
      <c r="L96" s="35">
        <v>1</v>
      </c>
      <c r="M96" s="28" t="str">
        <f t="shared" si="11"/>
        <v>00:01:00</v>
      </c>
      <c r="N96" s="28"/>
      <c r="O96" s="49">
        <f t="shared" si="12"/>
        <v>0.02037037037037039</v>
      </c>
      <c r="P96" s="65">
        <v>89</v>
      </c>
    </row>
    <row r="97" spans="1:16" ht="15">
      <c r="A97" s="33">
        <v>90</v>
      </c>
      <c r="B97" s="4">
        <v>5</v>
      </c>
      <c r="C97" s="1" t="s">
        <v>99</v>
      </c>
      <c r="D97" s="4" t="s">
        <v>98</v>
      </c>
      <c r="E97" s="4">
        <v>1982</v>
      </c>
      <c r="F97" s="33">
        <f t="shared" si="9"/>
        <v>1</v>
      </c>
      <c r="G97" s="33"/>
      <c r="H97" s="33"/>
      <c r="I97" s="28">
        <v>0.00277777777777778</v>
      </c>
      <c r="J97" s="28">
        <v>0.022476851851851855</v>
      </c>
      <c r="K97" s="28">
        <f t="shared" si="10"/>
        <v>0.019699074074074077</v>
      </c>
      <c r="L97" s="35">
        <v>1</v>
      </c>
      <c r="M97" s="28" t="str">
        <f t="shared" si="11"/>
        <v>00:01:00</v>
      </c>
      <c r="N97" s="28"/>
      <c r="O97" s="49">
        <f t="shared" si="12"/>
        <v>0.020393518518518523</v>
      </c>
      <c r="P97" s="66">
        <v>90</v>
      </c>
    </row>
    <row r="98" spans="1:16" ht="15">
      <c r="A98" s="33">
        <v>91</v>
      </c>
      <c r="B98" s="4">
        <v>39</v>
      </c>
      <c r="C98" s="1" t="s">
        <v>129</v>
      </c>
      <c r="D98" s="4" t="s">
        <v>132</v>
      </c>
      <c r="E98" s="4">
        <v>1983</v>
      </c>
      <c r="F98" s="33">
        <f t="shared" si="9"/>
        <v>1</v>
      </c>
      <c r="G98" s="33"/>
      <c r="H98" s="33">
        <v>1</v>
      </c>
      <c r="I98" s="28">
        <v>0.0263888888888889</v>
      </c>
      <c r="J98" s="28">
        <v>0.046793981481481485</v>
      </c>
      <c r="K98" s="28">
        <f t="shared" si="10"/>
        <v>0.020405092592592586</v>
      </c>
      <c r="L98" s="35">
        <v>1</v>
      </c>
      <c r="M98" s="28" t="str">
        <f t="shared" si="11"/>
        <v>00:01:00</v>
      </c>
      <c r="N98" s="28"/>
      <c r="O98" s="49">
        <f t="shared" si="12"/>
        <v>0.02109953703703703</v>
      </c>
      <c r="P98" s="65">
        <v>91</v>
      </c>
    </row>
    <row r="99" spans="1:16" ht="15">
      <c r="A99" s="33">
        <v>92</v>
      </c>
      <c r="B99" s="4">
        <v>56</v>
      </c>
      <c r="C99" s="1" t="s">
        <v>143</v>
      </c>
      <c r="D99" s="4" t="s">
        <v>61</v>
      </c>
      <c r="E99" s="4">
        <v>1981</v>
      </c>
      <c r="F99" s="33">
        <f t="shared" si="9"/>
        <v>1</v>
      </c>
      <c r="G99" s="33"/>
      <c r="H99" s="33">
        <v>1</v>
      </c>
      <c r="I99" s="28">
        <v>0.0381944444444444</v>
      </c>
      <c r="J99" s="28">
        <v>0.059537037037037034</v>
      </c>
      <c r="K99" s="28">
        <f t="shared" si="10"/>
        <v>0.021342592592592635</v>
      </c>
      <c r="L99" s="35">
        <v>1</v>
      </c>
      <c r="M99" s="28" t="str">
        <f t="shared" si="11"/>
        <v>00:01:00</v>
      </c>
      <c r="N99" s="28"/>
      <c r="O99" s="49">
        <f t="shared" si="12"/>
        <v>0.02203703703703708</v>
      </c>
      <c r="P99" s="66">
        <v>92</v>
      </c>
    </row>
    <row r="100" spans="1:16" ht="15">
      <c r="A100" s="33">
        <v>93</v>
      </c>
      <c r="B100" s="4">
        <v>50</v>
      </c>
      <c r="C100" s="1" t="s">
        <v>136</v>
      </c>
      <c r="D100" s="4" t="s">
        <v>139</v>
      </c>
      <c r="E100" s="4">
        <v>1975</v>
      </c>
      <c r="F100" s="33">
        <f t="shared" si="9"/>
        <v>1</v>
      </c>
      <c r="G100" s="33"/>
      <c r="H100" s="33"/>
      <c r="I100" s="28">
        <v>0.0340277777777778</v>
      </c>
      <c r="J100" s="28"/>
      <c r="K100" s="28"/>
      <c r="L100" s="35"/>
      <c r="M100" s="28"/>
      <c r="N100" s="28"/>
      <c r="O100" s="49">
        <v>0.02273148148148148</v>
      </c>
      <c r="P100" s="65">
        <v>93</v>
      </c>
    </row>
    <row r="101" spans="1:16" ht="15" customHeight="1">
      <c r="A101" s="145" t="s">
        <v>69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7"/>
    </row>
    <row r="102" spans="1:16" ht="15">
      <c r="A102" s="33">
        <v>94</v>
      </c>
      <c r="B102" s="4">
        <v>24</v>
      </c>
      <c r="C102" s="1" t="s">
        <v>37</v>
      </c>
      <c r="D102" s="4" t="s">
        <v>19</v>
      </c>
      <c r="E102" s="4">
        <v>1955</v>
      </c>
      <c r="F102" s="33">
        <f>IF(2017-E102&lt;60,1,IF(2017-E102=60,0,IF(2017-E102&gt;60,2)))</f>
        <v>2</v>
      </c>
      <c r="G102" s="33" t="s">
        <v>179</v>
      </c>
      <c r="H102" s="33"/>
      <c r="I102" s="28">
        <v>0.0159722222222222</v>
      </c>
      <c r="J102" s="28">
        <v>0.026898148148148147</v>
      </c>
      <c r="K102" s="28">
        <f aca="true" t="shared" si="13" ref="K102:K109">J102-I102</f>
        <v>0.010925925925925947</v>
      </c>
      <c r="L102" s="35">
        <v>1</v>
      </c>
      <c r="M102" s="28" t="str">
        <f aca="true" t="shared" si="14" ref="M102:M109">IF(L102=0,"00:00:00",IF(L102=1,"00:01:00"))</f>
        <v>00:01:00</v>
      </c>
      <c r="N102" s="28"/>
      <c r="O102" s="49">
        <f aca="true" t="shared" si="15" ref="O102:O109">K102+M102-N102</f>
        <v>0.01162037037037039</v>
      </c>
      <c r="P102" s="66">
        <v>1</v>
      </c>
    </row>
    <row r="103" spans="1:16" ht="15">
      <c r="A103" s="33">
        <v>95</v>
      </c>
      <c r="B103" s="4">
        <v>93</v>
      </c>
      <c r="C103" s="1" t="s">
        <v>65</v>
      </c>
      <c r="D103" s="4" t="s">
        <v>155</v>
      </c>
      <c r="E103" s="4">
        <v>1957</v>
      </c>
      <c r="F103" s="33">
        <v>2</v>
      </c>
      <c r="G103" s="33"/>
      <c r="H103" s="33"/>
      <c r="I103" s="28">
        <v>0.0638888888888889</v>
      </c>
      <c r="J103" s="28">
        <v>0.07645833333333334</v>
      </c>
      <c r="K103" s="28">
        <f t="shared" si="13"/>
        <v>0.012569444444444439</v>
      </c>
      <c r="L103" s="35">
        <v>0</v>
      </c>
      <c r="M103" s="28" t="str">
        <f t="shared" si="14"/>
        <v>00:00:00</v>
      </c>
      <c r="N103" s="28"/>
      <c r="O103" s="49">
        <f t="shared" si="15"/>
        <v>0.012569444444444439</v>
      </c>
      <c r="P103" s="65">
        <v>2</v>
      </c>
    </row>
    <row r="104" spans="1:16" ht="15">
      <c r="A104" s="33">
        <v>96</v>
      </c>
      <c r="B104" s="4">
        <v>92</v>
      </c>
      <c r="C104" s="1" t="s">
        <v>64</v>
      </c>
      <c r="D104" s="4" t="s">
        <v>155</v>
      </c>
      <c r="E104" s="4">
        <v>1949</v>
      </c>
      <c r="F104" s="33">
        <f>IF(2017-E104&lt;60,1,IF(2017-E104=60,0,IF(2017-E104&gt;60,2)))</f>
        <v>2</v>
      </c>
      <c r="G104" s="33"/>
      <c r="H104" s="33"/>
      <c r="I104" s="28">
        <v>0.0631944444444444</v>
      </c>
      <c r="J104" s="28">
        <v>0.07589120370370371</v>
      </c>
      <c r="K104" s="28">
        <f t="shared" si="13"/>
        <v>0.01269675925925931</v>
      </c>
      <c r="L104" s="35">
        <v>1</v>
      </c>
      <c r="M104" s="28" t="str">
        <f t="shared" si="14"/>
        <v>00:01:00</v>
      </c>
      <c r="N104" s="28"/>
      <c r="O104" s="49">
        <f t="shared" si="15"/>
        <v>0.013391203703703754</v>
      </c>
      <c r="P104" s="66">
        <v>3</v>
      </c>
    </row>
    <row r="105" spans="1:16" ht="15">
      <c r="A105" s="33">
        <v>97</v>
      </c>
      <c r="B105" s="4">
        <v>47</v>
      </c>
      <c r="C105" s="1" t="s">
        <v>66</v>
      </c>
      <c r="D105" s="4" t="s">
        <v>92</v>
      </c>
      <c r="E105" s="4">
        <v>1951</v>
      </c>
      <c r="F105" s="33">
        <f>IF(2017-E105&lt;60,1,IF(2017-E105=60,0,IF(2017-E105&gt;60,2)))</f>
        <v>2</v>
      </c>
      <c r="G105" s="33"/>
      <c r="H105" s="33"/>
      <c r="I105" s="28">
        <v>0.0319444444444444</v>
      </c>
      <c r="J105" s="28">
        <v>0.04561342592592593</v>
      </c>
      <c r="K105" s="28">
        <f t="shared" si="13"/>
        <v>0.013668981481481532</v>
      </c>
      <c r="L105" s="35">
        <v>1</v>
      </c>
      <c r="M105" s="28" t="str">
        <f t="shared" si="14"/>
        <v>00:01:00</v>
      </c>
      <c r="N105" s="28"/>
      <c r="O105" s="49">
        <f t="shared" si="15"/>
        <v>0.014363425925925976</v>
      </c>
      <c r="P105" s="65">
        <v>4</v>
      </c>
    </row>
    <row r="106" spans="1:16" ht="15">
      <c r="A106" s="33">
        <v>98</v>
      </c>
      <c r="B106" s="4">
        <v>48</v>
      </c>
      <c r="C106" s="1" t="s">
        <v>81</v>
      </c>
      <c r="D106" s="4" t="s">
        <v>92</v>
      </c>
      <c r="E106" s="4">
        <v>1946</v>
      </c>
      <c r="F106" s="33">
        <f>IF(2017-E106&lt;60,1,IF(2017-E106=60,0,IF(2017-E106&gt;60,2)))</f>
        <v>2</v>
      </c>
      <c r="G106" s="33"/>
      <c r="H106" s="33"/>
      <c r="I106" s="28">
        <v>0.0326388888888889</v>
      </c>
      <c r="J106" s="28">
        <v>0.047997685185185185</v>
      </c>
      <c r="K106" s="28">
        <f t="shared" si="13"/>
        <v>0.015358796296296287</v>
      </c>
      <c r="L106" s="35">
        <v>0</v>
      </c>
      <c r="M106" s="28" t="str">
        <f t="shared" si="14"/>
        <v>00:00:00</v>
      </c>
      <c r="N106" s="28"/>
      <c r="O106" s="49">
        <f t="shared" si="15"/>
        <v>0.015358796296296287</v>
      </c>
      <c r="P106" s="66">
        <v>5</v>
      </c>
    </row>
    <row r="107" spans="1:16" ht="15">
      <c r="A107" s="33">
        <v>99</v>
      </c>
      <c r="B107" s="4">
        <v>35</v>
      </c>
      <c r="C107" s="1" t="s">
        <v>41</v>
      </c>
      <c r="D107" s="4" t="s">
        <v>165</v>
      </c>
      <c r="E107" s="4">
        <v>1949</v>
      </c>
      <c r="F107" s="33">
        <f>IF(2017-E107&lt;60,1,IF(2017-E107=60,0,IF(2017-E107&gt;60,2)))</f>
        <v>2</v>
      </c>
      <c r="G107" s="33"/>
      <c r="H107" s="33">
        <v>1</v>
      </c>
      <c r="I107" s="28">
        <v>0.0236111111111111</v>
      </c>
      <c r="J107" s="28">
        <v>0.04005787037037037</v>
      </c>
      <c r="K107" s="28">
        <f t="shared" si="13"/>
        <v>0.01644675925925927</v>
      </c>
      <c r="L107" s="35">
        <v>0</v>
      </c>
      <c r="M107" s="28" t="str">
        <f t="shared" si="14"/>
        <v>00:00:00</v>
      </c>
      <c r="N107" s="28"/>
      <c r="O107" s="49">
        <f t="shared" si="15"/>
        <v>0.01644675925925927</v>
      </c>
      <c r="P107" s="65">
        <v>6</v>
      </c>
    </row>
    <row r="108" spans="1:16" ht="15">
      <c r="A108" s="33">
        <v>100</v>
      </c>
      <c r="B108" s="4">
        <v>64</v>
      </c>
      <c r="C108" s="1" t="s">
        <v>50</v>
      </c>
      <c r="D108" s="4" t="s">
        <v>146</v>
      </c>
      <c r="E108" s="4">
        <v>1957</v>
      </c>
      <c r="F108" s="33">
        <v>2</v>
      </c>
      <c r="G108" s="33"/>
      <c r="H108" s="33">
        <v>1</v>
      </c>
      <c r="I108" s="28">
        <v>0.04375</v>
      </c>
      <c r="J108" s="28">
        <v>0.06086805555555556</v>
      </c>
      <c r="K108" s="28">
        <f t="shared" si="13"/>
        <v>0.01711805555555556</v>
      </c>
      <c r="L108" s="35">
        <v>0</v>
      </c>
      <c r="M108" s="28" t="str">
        <f t="shared" si="14"/>
        <v>00:00:00</v>
      </c>
      <c r="N108" s="28"/>
      <c r="O108" s="49">
        <f t="shared" si="15"/>
        <v>0.01711805555555556</v>
      </c>
      <c r="P108" s="66">
        <v>7</v>
      </c>
    </row>
    <row r="109" spans="1:16" ht="15">
      <c r="A109" s="33">
        <v>101</v>
      </c>
      <c r="B109" s="4">
        <v>37</v>
      </c>
      <c r="C109" s="1" t="s">
        <v>40</v>
      </c>
      <c r="D109" s="4" t="s">
        <v>165</v>
      </c>
      <c r="E109" s="4">
        <v>1950</v>
      </c>
      <c r="F109" s="33">
        <f>IF(2017-E109&lt;60,1,IF(2017-E109=60,0,IF(2017-E109&gt;60,2)))</f>
        <v>2</v>
      </c>
      <c r="G109" s="33"/>
      <c r="H109" s="33">
        <v>1</v>
      </c>
      <c r="I109" s="28">
        <v>0.025</v>
      </c>
      <c r="J109" s="28">
        <v>0.04296296296296296</v>
      </c>
      <c r="K109" s="28">
        <f t="shared" si="13"/>
        <v>0.01796296296296296</v>
      </c>
      <c r="L109" s="35">
        <v>0</v>
      </c>
      <c r="M109" s="28" t="str">
        <f t="shared" si="14"/>
        <v>00:00:00</v>
      </c>
      <c r="N109" s="28"/>
      <c r="O109" s="49">
        <f t="shared" si="15"/>
        <v>0.01796296296296296</v>
      </c>
      <c r="P109" s="65">
        <v>8</v>
      </c>
    </row>
  </sheetData>
  <sheetProtection/>
  <autoFilter ref="B7:O109">
    <sortState ref="B8:O109">
      <sortCondition sortBy="value" ref="F8:F109"/>
    </sortState>
  </autoFilter>
  <mergeCells count="7">
    <mergeCell ref="A101:P101"/>
    <mergeCell ref="B1:P1"/>
    <mergeCell ref="B2:P2"/>
    <mergeCell ref="B3:P3"/>
    <mergeCell ref="B4:O4"/>
    <mergeCell ref="B5:P5"/>
    <mergeCell ref="C6:O6"/>
  </mergeCells>
  <printOptions/>
  <pageMargins left="0.35433070866141736" right="0.15625" top="0.35433070866141736" bottom="0.9270833333333334" header="0.31496062992125984" footer="0.31496062992125984"/>
  <pageSetup horizontalDpi="600" verticalDpi="600" orientation="landscape" paperSize="9" r:id="rId1"/>
  <headerFooter alignWithMargins="0">
    <oddFooter>&amp;LГлавный судья соревнований:
Главный секретарь соревнований:&amp;C                                  Терентьев В.А. (Челябинск)
                               Фанина А.Е. (Челябинск)&amp;RСтраница  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Биатлон 2018 3 марта</dc:title>
  <dc:subject/>
  <dc:creator>Армани</dc:creator>
  <cp:keywords>протокол биатлон 2018</cp:keywords>
  <dc:description/>
  <cp:lastModifiedBy>Охотники</cp:lastModifiedBy>
  <cp:lastPrinted>2018-03-03T10:39:48Z</cp:lastPrinted>
  <dcterms:created xsi:type="dcterms:W3CDTF">2016-02-08T13:50:59Z</dcterms:created>
  <dcterms:modified xsi:type="dcterms:W3CDTF">2018-03-12T06:13:42Z</dcterms:modified>
  <cp:category/>
  <cp:version/>
  <cp:contentType/>
  <cp:contentStatus/>
</cp:coreProperties>
</file>